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19/Flokkun ritverka/"/>
    </mc:Choice>
  </mc:AlternateContent>
  <xr:revisionPtr revIDLastSave="0" documentId="8_{4B0EEB17-0381-4F03-9DBE-9A6F9D14F8AE}" xr6:coauthVersionLast="47" xr6:coauthVersionMax="47" xr10:uidLastSave="{00000000-0000-0000-0000-000000000000}"/>
  <bookViews>
    <workbookView xWindow="-28920" yWindow="-120" windowWidth="29040" windowHeight="15840" xr2:uid="{029F0EB7-EADB-4822-A05B-56C0BB921D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F19" i="1"/>
  <c r="Q16" i="1"/>
  <c r="L16" i="1"/>
  <c r="I16" i="1"/>
  <c r="D16" i="1"/>
  <c r="R15" i="1"/>
  <c r="F15" i="1"/>
  <c r="B15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S8" i="1"/>
  <c r="Q19" i="1" s="1"/>
  <c r="S7" i="1"/>
  <c r="S18" i="1" s="1"/>
  <c r="S6" i="1"/>
  <c r="Q17" i="1" s="1"/>
  <c r="S5" i="1"/>
  <c r="S16" i="1" s="1"/>
  <c r="S4" i="1"/>
  <c r="Q15" i="1" s="1"/>
  <c r="F17" i="1" l="1"/>
  <c r="G17" i="1"/>
  <c r="L17" i="1"/>
  <c r="R17" i="1"/>
  <c r="J15" i="1"/>
  <c r="E16" i="1"/>
  <c r="M16" i="1"/>
  <c r="C17" i="1"/>
  <c r="H17" i="1"/>
  <c r="N17" i="1"/>
  <c r="S17" i="1"/>
  <c r="N19" i="1"/>
  <c r="K17" i="1"/>
  <c r="P17" i="1"/>
  <c r="B17" i="1"/>
  <c r="N15" i="1"/>
  <c r="H16" i="1"/>
  <c r="P16" i="1"/>
  <c r="D17" i="1"/>
  <c r="J17" i="1"/>
  <c r="O17" i="1"/>
  <c r="B19" i="1"/>
  <c r="R19" i="1"/>
  <c r="D18" i="1"/>
  <c r="H18" i="1"/>
  <c r="L18" i="1"/>
  <c r="I18" i="1"/>
  <c r="Q18" i="1"/>
  <c r="K19" i="1"/>
  <c r="O19" i="1"/>
  <c r="D15" i="1"/>
  <c r="P15" i="1"/>
  <c r="F16" i="1"/>
  <c r="B18" i="1"/>
  <c r="F18" i="1"/>
  <c r="J18" i="1"/>
  <c r="N18" i="1"/>
  <c r="R18" i="1"/>
  <c r="D19" i="1"/>
  <c r="H19" i="1"/>
  <c r="L19" i="1"/>
  <c r="P19" i="1"/>
  <c r="P18" i="1"/>
  <c r="C15" i="1"/>
  <c r="G15" i="1"/>
  <c r="K15" i="1"/>
  <c r="O15" i="1"/>
  <c r="S15" i="1"/>
  <c r="E18" i="1"/>
  <c r="M18" i="1"/>
  <c r="C19" i="1"/>
  <c r="G19" i="1"/>
  <c r="S19" i="1"/>
  <c r="H15" i="1"/>
  <c r="L15" i="1"/>
  <c r="B16" i="1"/>
  <c r="J16" i="1"/>
  <c r="N16" i="1"/>
  <c r="R16" i="1"/>
  <c r="S10" i="1"/>
  <c r="C21" i="1" s="1"/>
  <c r="E15" i="1"/>
  <c r="I15" i="1"/>
  <c r="M15" i="1"/>
  <c r="C16" i="1"/>
  <c r="G16" i="1"/>
  <c r="K16" i="1"/>
  <c r="O16" i="1"/>
  <c r="E17" i="1"/>
  <c r="I17" i="1"/>
  <c r="M17" i="1"/>
  <c r="C18" i="1"/>
  <c r="G18" i="1"/>
  <c r="K18" i="1"/>
  <c r="O18" i="1"/>
  <c r="E19" i="1"/>
  <c r="I19" i="1"/>
  <c r="M19" i="1"/>
  <c r="N21" i="1" l="1"/>
  <c r="Q21" i="1"/>
  <c r="P21" i="1"/>
  <c r="O21" i="1"/>
  <c r="J21" i="1"/>
  <c r="M21" i="1"/>
  <c r="L21" i="1"/>
  <c r="K21" i="1"/>
  <c r="F21" i="1"/>
  <c r="I21" i="1"/>
  <c r="H21" i="1"/>
  <c r="G21" i="1"/>
  <c r="R21" i="1"/>
  <c r="B21" i="1"/>
  <c r="E21" i="1"/>
  <c r="D21" i="1"/>
  <c r="S21" i="1" l="1"/>
</calcChain>
</file>

<file path=xl/sharedStrings.xml><?xml version="1.0" encoding="utf-8"?>
<sst xmlns="http://schemas.openxmlformats.org/spreadsheetml/2006/main" count="34" uniqueCount="27">
  <si>
    <t>Ritvirkni og flokkun ritverka árið 2018 - Stig</t>
  </si>
  <si>
    <t>Fræðasvið</t>
  </si>
  <si>
    <t>Prófritgerðir (A1.1 og A1.2)</t>
  </si>
  <si>
    <t>Bækur - Alþj.legar (A2.1 og A2.2)</t>
  </si>
  <si>
    <t>Aðrar Bækur (A2.3, A2.4 og A2.5)</t>
  </si>
  <si>
    <t>Bókakaflar - alþj. (A3.1 og A3.2)</t>
  </si>
  <si>
    <t>Aðrir bókakaflar (A3.3,  A3.4 og A3.5)</t>
  </si>
  <si>
    <t>Greinar - ISI-top 20% (A4.1)</t>
  </si>
  <si>
    <t>Greinar - ISI og Scopus, og Íslensk tímarit í efsta flokki (A4.2)</t>
  </si>
  <si>
    <t>Greinar -  Aðrar ritrýndar greinar  (A4.3)</t>
  </si>
  <si>
    <t>Greinar - neðsti flokkur (A4.4)</t>
  </si>
  <si>
    <t>Ráðst.rit - úrvalsfl. (5.1)</t>
  </si>
  <si>
    <t>Ráðst.rit - önnur (5.2)</t>
  </si>
  <si>
    <t>Fyrirlestrar og veggspjöld (A6)</t>
  </si>
  <si>
    <t>Ritstjórn (A7)</t>
  </si>
  <si>
    <t>Skýrslur ofl. (A8)</t>
  </si>
  <si>
    <t>Námsefnisgerð (A9)</t>
  </si>
  <si>
    <t>Nýsköpun (A10)</t>
  </si>
  <si>
    <t>Styrkir (A.12)</t>
  </si>
  <si>
    <t>Samtals rannsóknastig</t>
  </si>
  <si>
    <t>Félagsvísindasvið</t>
  </si>
  <si>
    <t>Heilbrigðisvísindasvið</t>
  </si>
  <si>
    <t>Hugvísindasvið</t>
  </si>
  <si>
    <t>Menntavísindasvið</t>
  </si>
  <si>
    <t>Verkfræði- og náttúruvísindasvið</t>
  </si>
  <si>
    <t>Samtals Háskóli Íslands:</t>
  </si>
  <si>
    <t>Hlutfall flokka af heildarstigum%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</si>
</sst>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</cellStyleXfs>
  <cellXfs count="25">
    <xf numFmtId="0" fontId="0" fillId="0" borderId="0" xfId="0"/>
    <xf numFmtId="0" fontId="4" fillId="0" borderId="3" xfId="3" applyFont="1" applyBorder="1" applyAlignment="1">
      <alignment horizontal="center" vertical="center"/>
    </xf>
    <xf numFmtId="3" fontId="4" fillId="0" borderId="4" xfId="3" applyNumberFormat="1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1" fontId="0" fillId="0" borderId="6" xfId="0" applyNumberFormat="1" applyBorder="1"/>
    <xf numFmtId="1" fontId="1" fillId="0" borderId="6" xfId="2" applyNumberFormat="1" applyBorder="1"/>
    <xf numFmtId="0" fontId="5" fillId="3" borderId="7" xfId="3" applyFont="1" applyFill="1" applyBorder="1" applyAlignment="1">
      <alignment horizontal="left" indent="1"/>
    </xf>
    <xf numFmtId="3" fontId="6" fillId="3" borderId="6" xfId="3" applyNumberFormat="1" applyFont="1" applyFill="1" applyBorder="1"/>
    <xf numFmtId="0" fontId="4" fillId="0" borderId="8" xfId="3" applyFont="1" applyBorder="1"/>
    <xf numFmtId="9" fontId="0" fillId="0" borderId="6" xfId="0" applyNumberFormat="1" applyBorder="1"/>
    <xf numFmtId="0" fontId="7" fillId="0" borderId="0" xfId="0" applyFont="1"/>
    <xf numFmtId="0" fontId="5" fillId="0" borderId="12" xfId="3" applyFont="1" applyBorder="1" applyAlignment="1">
      <alignment horizontal="left" indent="1"/>
    </xf>
    <xf numFmtId="9" fontId="0" fillId="0" borderId="13" xfId="0" applyNumberFormat="1" applyBorder="1"/>
    <xf numFmtId="3" fontId="6" fillId="3" borderId="13" xfId="3" applyNumberFormat="1" applyFont="1" applyFill="1" applyBorder="1"/>
    <xf numFmtId="9" fontId="0" fillId="0" borderId="14" xfId="1" applyFont="1" applyBorder="1"/>
    <xf numFmtId="9" fontId="0" fillId="0" borderId="15" xfId="1" applyFont="1" applyBorder="1"/>
    <xf numFmtId="3" fontId="5" fillId="0" borderId="13" xfId="3" applyNumberFormat="1" applyFont="1" applyBorder="1"/>
    <xf numFmtId="3" fontId="4" fillId="0" borderId="14" xfId="3" applyNumberFormat="1" applyFont="1" applyBorder="1"/>
    <xf numFmtId="3" fontId="4" fillId="0" borderId="15" xfId="3" applyNumberFormat="1" applyFont="1" applyBorder="1"/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1" fillId="0" borderId="11" xfId="2" applyBorder="1" applyAlignment="1">
      <alignment wrapText="1"/>
    </xf>
  </cellXfs>
  <cellStyles count="4">
    <cellStyle name="Normal" xfId="0" builtinId="0"/>
    <cellStyle name="Normal 2" xfId="3" xr:uid="{C968298E-140F-4A34-978B-957159B09EF1}"/>
    <cellStyle name="Normal 3" xfId="2" xr:uid="{3C806C48-314B-4B9F-AE98-B5BCC912F14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92A03-5392-47E8-A5CB-82725514488C}">
  <dimension ref="A2:S21"/>
  <sheetViews>
    <sheetView tabSelected="1" workbookViewId="0">
      <selection activeCell="V3" sqref="V3"/>
    </sheetView>
  </sheetViews>
  <sheetFormatPr defaultRowHeight="15" x14ac:dyDescent="0.25"/>
  <cols>
    <col min="1" max="1" width="28.28515625" customWidth="1"/>
  </cols>
  <sheetData>
    <row r="2" spans="1:19" ht="21.75" thickBot="1" x14ac:dyDescent="0.3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02" x14ac:dyDescent="0.25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4" t="s">
        <v>19</v>
      </c>
    </row>
    <row r="4" spans="1:19" x14ac:dyDescent="0.25">
      <c r="A4" s="12" t="s">
        <v>20</v>
      </c>
      <c r="B4" s="5">
        <v>90</v>
      </c>
      <c r="C4" s="5">
        <v>228.75</v>
      </c>
      <c r="D4" s="5">
        <v>110.05357142857143</v>
      </c>
      <c r="E4" s="5">
        <v>777</v>
      </c>
      <c r="F4" s="5">
        <v>274.25833333333338</v>
      </c>
      <c r="G4" s="5">
        <v>143.77772750125692</v>
      </c>
      <c r="H4" s="5">
        <v>1346.863095238095</v>
      </c>
      <c r="I4" s="5">
        <v>478.75</v>
      </c>
      <c r="J4" s="5">
        <v>18.178571428571431</v>
      </c>
      <c r="K4" s="5">
        <v>0</v>
      </c>
      <c r="L4" s="5">
        <v>54.29999999999999</v>
      </c>
      <c r="M4" s="5">
        <v>1025.5999999999999</v>
      </c>
      <c r="N4" s="5">
        <v>142.50714285714287</v>
      </c>
      <c r="O4" s="5">
        <v>80.532142857142858</v>
      </c>
      <c r="P4" s="5">
        <v>0</v>
      </c>
      <c r="Q4" s="5">
        <v>20.805555555555557</v>
      </c>
      <c r="R4" s="5">
        <v>52</v>
      </c>
      <c r="S4" s="17">
        <f>SUM(B4:R4)</f>
        <v>4843.3761401996708</v>
      </c>
    </row>
    <row r="5" spans="1:19" x14ac:dyDescent="0.25">
      <c r="A5" s="12" t="s">
        <v>21</v>
      </c>
      <c r="B5" s="5">
        <v>0</v>
      </c>
      <c r="C5" s="5">
        <v>0</v>
      </c>
      <c r="D5" s="5">
        <v>1.6666666666666667</v>
      </c>
      <c r="E5" s="5">
        <v>160.94444444444446</v>
      </c>
      <c r="F5" s="5">
        <v>7.6428571428571423</v>
      </c>
      <c r="G5" s="5">
        <v>2026.8263749537141</v>
      </c>
      <c r="H5" s="5">
        <v>1891.3211781517202</v>
      </c>
      <c r="I5" s="5">
        <v>259.73267855333074</v>
      </c>
      <c r="J5" s="5">
        <v>12.916666666666668</v>
      </c>
      <c r="K5" s="5">
        <v>14.5</v>
      </c>
      <c r="L5" s="5">
        <v>11.625</v>
      </c>
      <c r="M5" s="5">
        <v>1268.25</v>
      </c>
      <c r="N5" s="5">
        <v>103.9</v>
      </c>
      <c r="O5" s="5">
        <v>6.9185483870967746</v>
      </c>
      <c r="P5" s="6">
        <v>0</v>
      </c>
      <c r="Q5" s="5">
        <v>44</v>
      </c>
      <c r="R5" s="5">
        <v>234</v>
      </c>
      <c r="S5" s="17">
        <f>SUM(B5:R5)</f>
        <v>6044.2444149664971</v>
      </c>
    </row>
    <row r="6" spans="1:19" x14ac:dyDescent="0.25">
      <c r="A6" s="12" t="s">
        <v>22</v>
      </c>
      <c r="B6" s="5">
        <v>0</v>
      </c>
      <c r="C6" s="5">
        <v>260</v>
      </c>
      <c r="D6" s="5">
        <v>177</v>
      </c>
      <c r="E6" s="5">
        <v>860.5</v>
      </c>
      <c r="F6" s="5">
        <v>316.39285714285711</v>
      </c>
      <c r="G6" s="5">
        <v>151.79411764705881</v>
      </c>
      <c r="H6" s="5">
        <v>604.51785714285711</v>
      </c>
      <c r="I6" s="5">
        <v>387.25</v>
      </c>
      <c r="J6" s="5">
        <v>5</v>
      </c>
      <c r="K6" s="5">
        <v>7</v>
      </c>
      <c r="L6" s="5">
        <v>54.674999999999997</v>
      </c>
      <c r="M6" s="5">
        <v>962.75</v>
      </c>
      <c r="N6" s="5">
        <v>249.47500000000002</v>
      </c>
      <c r="O6" s="5">
        <v>66.866666666666674</v>
      </c>
      <c r="P6" s="5">
        <v>1.5</v>
      </c>
      <c r="Q6" s="5">
        <v>92</v>
      </c>
      <c r="R6" s="5">
        <v>68</v>
      </c>
      <c r="S6" s="17">
        <f>SUM(B6:R6)</f>
        <v>4264.7214985994397</v>
      </c>
    </row>
    <row r="7" spans="1:19" x14ac:dyDescent="0.25">
      <c r="A7" s="12" t="s">
        <v>23</v>
      </c>
      <c r="B7" s="5">
        <v>60</v>
      </c>
      <c r="C7" s="5">
        <v>165</v>
      </c>
      <c r="D7" s="5">
        <v>52</v>
      </c>
      <c r="E7" s="5">
        <v>667.21103896103887</v>
      </c>
      <c r="F7" s="5">
        <v>273.67857142857139</v>
      </c>
      <c r="G7" s="5">
        <v>80</v>
      </c>
      <c r="H7" s="5">
        <v>497.80357142857144</v>
      </c>
      <c r="I7" s="5">
        <v>565.33333333333326</v>
      </c>
      <c r="J7" s="5">
        <v>64.875</v>
      </c>
      <c r="K7" s="5">
        <v>33.5</v>
      </c>
      <c r="L7" s="5">
        <v>45.7</v>
      </c>
      <c r="M7" s="5">
        <v>1014.9099999999997</v>
      </c>
      <c r="N7" s="5">
        <v>116</v>
      </c>
      <c r="O7" s="5">
        <v>39.75</v>
      </c>
      <c r="P7" s="5">
        <v>3</v>
      </c>
      <c r="Q7" s="5">
        <v>24.75</v>
      </c>
      <c r="R7" s="5">
        <v>46.2</v>
      </c>
      <c r="S7" s="17">
        <f>SUM(B7:R7)</f>
        <v>3749.7115151515145</v>
      </c>
    </row>
    <row r="8" spans="1:19" x14ac:dyDescent="0.25">
      <c r="A8" s="12" t="s">
        <v>24</v>
      </c>
      <c r="B8" s="5">
        <v>60</v>
      </c>
      <c r="C8" s="5">
        <v>50</v>
      </c>
      <c r="D8" s="5">
        <v>12.5</v>
      </c>
      <c r="E8" s="5">
        <v>455.19841269841265</v>
      </c>
      <c r="F8" s="5">
        <v>44.958333333333329</v>
      </c>
      <c r="G8" s="5">
        <v>1803.8635467633931</v>
      </c>
      <c r="H8" s="5">
        <v>1749.9837947140575</v>
      </c>
      <c r="I8" s="5">
        <v>115.37445887445887</v>
      </c>
      <c r="J8" s="5">
        <v>41.041666666666671</v>
      </c>
      <c r="K8" s="5">
        <v>645.92002442002433</v>
      </c>
      <c r="L8" s="5">
        <v>113.58528138528138</v>
      </c>
      <c r="M8" s="5">
        <v>1041.375</v>
      </c>
      <c r="N8" s="5">
        <v>50.75</v>
      </c>
      <c r="O8" s="5">
        <v>35.800216450216446</v>
      </c>
      <c r="P8" s="5">
        <v>0</v>
      </c>
      <c r="Q8" s="5">
        <v>20.5</v>
      </c>
      <c r="R8" s="5">
        <v>192.25</v>
      </c>
      <c r="S8" s="17">
        <f>SUM(B8:R8)</f>
        <v>6433.1007353058449</v>
      </c>
    </row>
    <row r="9" spans="1:19" ht="15.75" thickBot="1" x14ac:dyDescent="0.3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4"/>
    </row>
    <row r="10" spans="1:19" ht="15.75" thickBot="1" x14ac:dyDescent="0.3">
      <c r="A10" s="9" t="s">
        <v>25</v>
      </c>
      <c r="B10" s="18">
        <f t="shared" ref="B10:P10" si="0">SUM(B4:B9)</f>
        <v>210</v>
      </c>
      <c r="C10" s="18">
        <f t="shared" si="0"/>
        <v>703.75</v>
      </c>
      <c r="D10" s="18">
        <f t="shared" si="0"/>
        <v>353.22023809523807</v>
      </c>
      <c r="E10" s="18">
        <f t="shared" si="0"/>
        <v>2920.8538961038957</v>
      </c>
      <c r="F10" s="18">
        <f t="shared" si="0"/>
        <v>916.93095238095236</v>
      </c>
      <c r="G10" s="18">
        <f t="shared" si="0"/>
        <v>4206.2617668654229</v>
      </c>
      <c r="H10" s="18">
        <f t="shared" si="0"/>
        <v>6090.4894966753018</v>
      </c>
      <c r="I10" s="18">
        <f t="shared" si="0"/>
        <v>1806.4404707611229</v>
      </c>
      <c r="J10" s="18">
        <f t="shared" si="0"/>
        <v>142.01190476190476</v>
      </c>
      <c r="K10" s="18">
        <f t="shared" si="0"/>
        <v>700.92002442002433</v>
      </c>
      <c r="L10" s="18">
        <f t="shared" si="0"/>
        <v>279.88528138528136</v>
      </c>
      <c r="M10" s="18">
        <f t="shared" si="0"/>
        <v>5312.8849999999993</v>
      </c>
      <c r="N10" s="18">
        <f t="shared" si="0"/>
        <v>662.63214285714287</v>
      </c>
      <c r="O10" s="18">
        <f t="shared" si="0"/>
        <v>229.86757436112276</v>
      </c>
      <c r="P10" s="18">
        <f t="shared" si="0"/>
        <v>4.5</v>
      </c>
      <c r="Q10" s="18">
        <f>SUM(Q4:Q9)</f>
        <v>202.05555555555554</v>
      </c>
      <c r="R10" s="18">
        <f>SUM(R4:R9)</f>
        <v>592.45000000000005</v>
      </c>
      <c r="S10" s="19">
        <f t="shared" ref="S10" si="1">SUM(S4:S9)</f>
        <v>25335.154304222968</v>
      </c>
    </row>
    <row r="12" spans="1:19" ht="19.5" thickBot="1" x14ac:dyDescent="0.35">
      <c r="A12" s="11" t="s">
        <v>26</v>
      </c>
    </row>
    <row r="13" spans="1:19" ht="21.75" thickBot="1" x14ac:dyDescent="0.3">
      <c r="A13" s="22" t="s">
        <v>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</row>
    <row r="14" spans="1:19" x14ac:dyDescent="0.25">
      <c r="A14" s="1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</row>
    <row r="15" spans="1:19" x14ac:dyDescent="0.25">
      <c r="A15" s="12" t="s">
        <v>20</v>
      </c>
      <c r="B15" s="10">
        <f>SUM(B4/S4)</f>
        <v>1.8582079399740714E-2</v>
      </c>
      <c r="C15" s="10">
        <f>SUM(C4/S4)</f>
        <v>4.7229451807674315E-2</v>
      </c>
      <c r="D15" s="10">
        <f>SUM(D4/S4)</f>
        <v>2.272249113900834E-2</v>
      </c>
      <c r="E15" s="10">
        <f>SUM(E4/S4)</f>
        <v>0.16042528548442817</v>
      </c>
      <c r="F15" s="10">
        <f>SUM(F4/S4)</f>
        <v>5.6625445844895074E-2</v>
      </c>
      <c r="G15" s="10">
        <f>SUM(G4/S4)</f>
        <v>2.9685434981584893E-2</v>
      </c>
      <c r="H15" s="10">
        <f>SUM(H4/S4)</f>
        <v>0.27808352195883135</v>
      </c>
      <c r="I15" s="10">
        <f>SUM(I4/S4)</f>
        <v>9.8846339029176306E-2</v>
      </c>
      <c r="J15" s="10">
        <f>SUM(J4/S4)</f>
        <v>3.7532850851063593E-3</v>
      </c>
      <c r="K15" s="10">
        <f>SUM(K4/S4)</f>
        <v>0</v>
      </c>
      <c r="L15" s="10">
        <f>SUM(L4/S4)</f>
        <v>1.121118790451023E-2</v>
      </c>
      <c r="M15" s="10">
        <f>SUM(M4/S4)</f>
        <v>0.21175311813748973</v>
      </c>
      <c r="N15" s="10">
        <f>SUM(N4/S4)</f>
        <v>2.9423100484462464E-2</v>
      </c>
      <c r="O15" s="10">
        <f>SUM(O4/S4)</f>
        <v>1.6627274142252117E-2</v>
      </c>
      <c r="P15" s="10">
        <f>SUM(P4/S4)</f>
        <v>0</v>
      </c>
      <c r="Q15" s="10">
        <f>SUM(Q4/S4)</f>
        <v>4.2956720587672215E-3</v>
      </c>
      <c r="R15" s="10">
        <f>SUM(R4/S4)</f>
        <v>1.0736312542072413E-2</v>
      </c>
      <c r="S15" s="13">
        <f>SUM(S4/S4)</f>
        <v>1</v>
      </c>
    </row>
    <row r="16" spans="1:19" x14ac:dyDescent="0.25">
      <c r="A16" s="12" t="s">
        <v>21</v>
      </c>
      <c r="B16" s="10">
        <f>SUM(B5/S5)</f>
        <v>0</v>
      </c>
      <c r="C16" s="10">
        <f>SUM(C5/S5)</f>
        <v>0</v>
      </c>
      <c r="D16" s="10">
        <f>SUM(D5/S5)</f>
        <v>2.7574441935864451E-4</v>
      </c>
      <c r="E16" s="10">
        <f>SUM(E5/S5)</f>
        <v>2.6627719429399774E-2</v>
      </c>
      <c r="F16" s="10">
        <f>SUM(F5/S5)</f>
        <v>1.2644851230589269E-3</v>
      </c>
      <c r="G16" s="10">
        <f>SUM(G5/S5)</f>
        <v>0.33533163714143893</v>
      </c>
      <c r="H16" s="10">
        <f>SUM(H5/S5)</f>
        <v>0.31291275605409213</v>
      </c>
      <c r="I16" s="10">
        <f>SUM(I5/S5)</f>
        <v>4.2971901981692186E-2</v>
      </c>
      <c r="J16" s="10">
        <f>SUM(J5/S5)</f>
        <v>2.1370192500294949E-3</v>
      </c>
      <c r="K16" s="10">
        <f>SUM(K5/S5)</f>
        <v>2.3989764484202074E-3</v>
      </c>
      <c r="L16" s="10">
        <f>SUM(L5/S5)</f>
        <v>1.9233173250265453E-3</v>
      </c>
      <c r="M16" s="10">
        <f>SUM(M5/S5)</f>
        <v>0.20982771591096053</v>
      </c>
      <c r="N16" s="10">
        <f>SUM(N5/S5)</f>
        <v>1.7189907102817901E-2</v>
      </c>
      <c r="O16" s="10">
        <f>SUM(O5/S5)</f>
        <v>1.1446506646828119E-3</v>
      </c>
      <c r="P16" s="10">
        <f>SUM(P5/S5)</f>
        <v>0</v>
      </c>
      <c r="Q16" s="10">
        <f>SUM(Q5/S5)</f>
        <v>7.2796526710682151E-3</v>
      </c>
      <c r="R16" s="10">
        <f>SUM(R5/S5)</f>
        <v>3.8714516477953688E-2</v>
      </c>
      <c r="S16" s="13">
        <f>SUM(S5/S5)</f>
        <v>1</v>
      </c>
    </row>
    <row r="17" spans="1:19" x14ac:dyDescent="0.25">
      <c r="A17" s="12" t="s">
        <v>22</v>
      </c>
      <c r="B17" s="10">
        <f>SUM(B6/S6)</f>
        <v>0</v>
      </c>
      <c r="C17" s="10">
        <f>SUM(C6/S6)</f>
        <v>6.0965294002289616E-2</v>
      </c>
      <c r="D17" s="10">
        <f>SUM(D6/S6)</f>
        <v>4.1503296301558697E-2</v>
      </c>
      <c r="E17" s="10">
        <f>SUM(E6/S6)</f>
        <v>0.20177167495757775</v>
      </c>
      <c r="F17" s="10">
        <f>SUM(F6/S6)</f>
        <v>7.4188398292071925E-2</v>
      </c>
      <c r="G17" s="10">
        <f>SUM(G6/S6)</f>
        <v>3.5592973116042613E-2</v>
      </c>
      <c r="H17" s="10">
        <f>SUM(H6/S6)</f>
        <v>0.14174849573210921</v>
      </c>
      <c r="I17" s="10">
        <f>SUM(I6/S6)</f>
        <v>9.0803115778410201E-2</v>
      </c>
      <c r="J17" s="10">
        <f>SUM(J6/S6)</f>
        <v>1.172409500044031E-3</v>
      </c>
      <c r="K17" s="10">
        <f>SUM(K6/S6)</f>
        <v>1.6413733000616435E-3</v>
      </c>
      <c r="L17" s="10">
        <f>SUM(L6/S6)</f>
        <v>1.2820297882981479E-2</v>
      </c>
      <c r="M17" s="10">
        <f>SUM(M6/S6)</f>
        <v>0.22574744923347817</v>
      </c>
      <c r="N17" s="10">
        <f>SUM(N6/S6)</f>
        <v>5.8497372004696936E-2</v>
      </c>
      <c r="O17" s="10">
        <f>SUM(O6/S6)</f>
        <v>1.5679023047255512E-2</v>
      </c>
      <c r="P17" s="10">
        <f>SUM(P6/S6)</f>
        <v>3.5172285001320935E-4</v>
      </c>
      <c r="Q17" s="10">
        <f>SUM(Q6/S6)</f>
        <v>2.157233480081017E-2</v>
      </c>
      <c r="R17" s="10">
        <f>SUM(R6/S6)</f>
        <v>1.5944769200598823E-2</v>
      </c>
      <c r="S17" s="13">
        <f>SUM(S6/S6)</f>
        <v>1</v>
      </c>
    </row>
    <row r="18" spans="1:19" x14ac:dyDescent="0.25">
      <c r="A18" s="12" t="s">
        <v>23</v>
      </c>
      <c r="B18" s="10">
        <f>SUM(B7/S7)</f>
        <v>1.6001230963384013E-2</v>
      </c>
      <c r="C18" s="10">
        <f>SUM(C7/S7)</f>
        <v>4.4003385149306039E-2</v>
      </c>
      <c r="D18" s="10">
        <f>SUM(D7/S7)</f>
        <v>1.3867733501599479E-2</v>
      </c>
      <c r="E18" s="10">
        <f>SUM(E7/S7)</f>
        <v>0.17793663226224987</v>
      </c>
      <c r="F18" s="10">
        <f>SUM(F7/S7)</f>
        <v>7.2986567185959333E-2</v>
      </c>
      <c r="G18" s="10">
        <f>SUM(G7/S7)</f>
        <v>2.1334974617845351E-2</v>
      </c>
      <c r="H18" s="10">
        <f>SUM(H7/S7)</f>
        <v>0.13275783201376673</v>
      </c>
      <c r="I18" s="10">
        <f>SUM(I7/S7)</f>
        <v>0.15076715396610713</v>
      </c>
      <c r="J18" s="10">
        <f>SUM(J7/S7)</f>
        <v>1.7301330979158966E-2</v>
      </c>
      <c r="K18" s="10">
        <f>SUM(K7/S7)</f>
        <v>8.9340206212227408E-3</v>
      </c>
      <c r="L18" s="10">
        <f>SUM(L7/S7)</f>
        <v>1.2187604250444158E-2</v>
      </c>
      <c r="M18" s="10">
        <f>SUM(M7/S7)</f>
        <v>0.27066348861746775</v>
      </c>
      <c r="N18" s="10">
        <f>SUM(N7/S7)</f>
        <v>3.093571319587576E-2</v>
      </c>
      <c r="O18" s="10">
        <f>SUM(O7/S7)</f>
        <v>1.0600815513241909E-2</v>
      </c>
      <c r="P18" s="10">
        <f>SUM(P7/S7)</f>
        <v>8.000615481692007E-4</v>
      </c>
      <c r="Q18" s="10">
        <f>SUM(Q7/S7)</f>
        <v>6.6005077723959062E-3</v>
      </c>
      <c r="R18" s="10">
        <f>SUM(R7/S7)</f>
        <v>1.2320947841805692E-2</v>
      </c>
      <c r="S18" s="13">
        <f>SUM(S7/S7)</f>
        <v>1</v>
      </c>
    </row>
    <row r="19" spans="1:19" x14ac:dyDescent="0.25">
      <c r="A19" s="12" t="s">
        <v>24</v>
      </c>
      <c r="B19" s="10">
        <f>SUM(B8/S8)</f>
        <v>9.3267620807973347E-3</v>
      </c>
      <c r="C19" s="10">
        <f>SUM(C8/S8)</f>
        <v>7.772301733997778E-3</v>
      </c>
      <c r="D19" s="10">
        <f>SUM(D8/S8)</f>
        <v>1.9430754334994445E-3</v>
      </c>
      <c r="E19" s="10">
        <f>SUM(E8/S8)</f>
        <v>7.0758788246578178E-2</v>
      </c>
      <c r="F19" s="10">
        <f>SUM(F8/S8)</f>
        <v>6.9885946424863349E-3</v>
      </c>
      <c r="G19" s="10">
        <f>SUM(G8/S8)</f>
        <v>0.28040343544809004</v>
      </c>
      <c r="H19" s="10">
        <f>SUM(H8/S8)</f>
        <v>0.27202804164248162</v>
      </c>
      <c r="I19" s="10">
        <f>SUM(I8/S8)</f>
        <v>1.793450213538024E-2</v>
      </c>
      <c r="J19" s="10">
        <f>SUM(J8/S8)</f>
        <v>6.379764339989844E-3</v>
      </c>
      <c r="K19" s="10">
        <f>SUM(K8/S8)</f>
        <v>0.10040570651647285</v>
      </c>
      <c r="L19" s="10">
        <f>SUM(L8/S8)</f>
        <v>1.7656381589348961E-2</v>
      </c>
      <c r="M19" s="10">
        <f>SUM(M8/S8)</f>
        <v>0.16187761436483872</v>
      </c>
      <c r="N19" s="10">
        <f>SUM(N8/S8)</f>
        <v>7.8888862600077457E-3</v>
      </c>
      <c r="O19" s="10">
        <f>SUM(O8/S8)</f>
        <v>5.5650016878702616E-3</v>
      </c>
      <c r="P19" s="10">
        <f>SUM(P8/S8)</f>
        <v>0</v>
      </c>
      <c r="Q19" s="10">
        <f>SUM(Q8/S8)</f>
        <v>3.1866437109390891E-3</v>
      </c>
      <c r="R19" s="10">
        <f>SUM(R8/S8)</f>
        <v>2.9884500167221457E-2</v>
      </c>
      <c r="S19" s="13">
        <f>SUM(S8/S8)</f>
        <v>1</v>
      </c>
    </row>
    <row r="20" spans="1:19" ht="15.75" thickBot="1" x14ac:dyDescent="0.3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4"/>
    </row>
    <row r="21" spans="1:19" ht="15.75" thickBot="1" x14ac:dyDescent="0.3">
      <c r="A21" s="9" t="s">
        <v>25</v>
      </c>
      <c r="B21" s="15">
        <f>SUM(B10/S10)</f>
        <v>8.2888778761057852E-3</v>
      </c>
      <c r="C21" s="15">
        <f>SUM(C10/S10)</f>
        <v>2.7777608596711648E-2</v>
      </c>
      <c r="D21" s="15">
        <f>SUM(D10/S10)</f>
        <v>1.394190198543065E-2</v>
      </c>
      <c r="E21" s="15">
        <f>SUM(E10/S10)</f>
        <v>0.11528857732739507</v>
      </c>
      <c r="F21" s="15">
        <f>SUM(F10/S10)</f>
        <v>3.6192041357652777E-2</v>
      </c>
      <c r="G21" s="15">
        <f>SUM(G10/S10)</f>
        <v>0.16602471476419253</v>
      </c>
      <c r="H21" s="15">
        <f>SUM(H10/S10)</f>
        <v>0.24039677925545982</v>
      </c>
      <c r="I21" s="15">
        <f>SUM(I10/S10)</f>
        <v>7.1301735488542808E-2</v>
      </c>
      <c r="J21" s="15">
        <f>SUM(J10/S10)</f>
        <v>5.6053301691647338E-3</v>
      </c>
      <c r="K21" s="15">
        <f>SUM(K10/S10)</f>
        <v>2.7665907063498408E-2</v>
      </c>
      <c r="L21" s="15">
        <f>SUM(L10/S10)</f>
        <v>1.1047309127248099E-2</v>
      </c>
      <c r="M21" s="15">
        <f>SUM(M10/S10)</f>
        <v>0.20970407111806799</v>
      </c>
      <c r="N21" s="15">
        <f>SUM(N10/S10)</f>
        <v>2.6154651947262568E-2</v>
      </c>
      <c r="O21" s="15">
        <f>SUM(O10/S10)</f>
        <v>9.0730678645524372E-3</v>
      </c>
      <c r="P21" s="15">
        <f>SUM(P10/S10)</f>
        <v>1.7761881163083824E-4</v>
      </c>
      <c r="Q21" s="15">
        <f>SUM(Q10/S10)</f>
        <v>7.9753039247081308E-3</v>
      </c>
      <c r="R21" s="15">
        <f>SUM(R10/S10)</f>
        <v>2.3384503322375582E-2</v>
      </c>
      <c r="S21" s="16">
        <f>SUM(B21:R21)</f>
        <v>0.99999999999999967</v>
      </c>
    </row>
  </sheetData>
  <mergeCells count="2">
    <mergeCell ref="A2:S2"/>
    <mergeCell ref="A13:S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 2</dc:creator>
  <cp:lastModifiedBy>Sverrir Guðmundsson - HI</cp:lastModifiedBy>
  <dcterms:created xsi:type="dcterms:W3CDTF">2022-01-24T12:11:33Z</dcterms:created>
  <dcterms:modified xsi:type="dcterms:W3CDTF">2022-01-24T12:26:51Z</dcterms:modified>
</cp:coreProperties>
</file>