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tas\Desktop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C12" i="1"/>
  <c r="I12" i="1" s="1"/>
  <c r="J11" i="1"/>
  <c r="C11" i="1"/>
  <c r="G11" i="1" s="1"/>
  <c r="J10" i="1"/>
  <c r="C10" i="1"/>
  <c r="I10" i="1" s="1"/>
  <c r="C9" i="1"/>
  <c r="I9" i="1" s="1"/>
  <c r="G9" i="1" l="1"/>
  <c r="G10" i="1"/>
  <c r="H9" i="1"/>
  <c r="H10" i="1"/>
  <c r="H11" i="1"/>
  <c r="I11" i="1"/>
  <c r="H12" i="1"/>
</calcChain>
</file>

<file path=xl/sharedStrings.xml><?xml version="1.0" encoding="utf-8"?>
<sst xmlns="http://schemas.openxmlformats.org/spreadsheetml/2006/main" count="23" uniqueCount="21">
  <si>
    <t>Ný tafla</t>
  </si>
  <si>
    <t>STUNDAKENNARAR</t>
  </si>
  <si>
    <t>Röðun miðast við prófgráðu</t>
  </si>
  <si>
    <t>launategund 145</t>
  </si>
  <si>
    <t>krónutala</t>
  </si>
  <si>
    <t>viðmið við launatöflu FH (695)</t>
  </si>
  <si>
    <t>Launaflokkur FH 695.xxx</t>
  </si>
  <si>
    <t>Fyrirlestur 4 stundir</t>
  </si>
  <si>
    <t>Dæmatími 3 stundir</t>
  </si>
  <si>
    <t>Endurtekin kennsla       2 stundir</t>
  </si>
  <si>
    <t>10% álag</t>
  </si>
  <si>
    <t>Orlof miðast við lífaldur</t>
  </si>
  <si>
    <t>án orlofs</t>
  </si>
  <si>
    <t>&lt;30 ára</t>
  </si>
  <si>
    <t>30 - 38 ára</t>
  </si>
  <si>
    <t>&gt;38 ára</t>
  </si>
  <si>
    <t>Nemi</t>
  </si>
  <si>
    <t>70% af dv.launum</t>
  </si>
  <si>
    <t>BA/BS</t>
  </si>
  <si>
    <t>MA/MS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</si>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</sst>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[$-1040F]#,##0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12"/>
      <name val="Arial"/>
      <family val="2"/>
    </font>
    <font>
      <sz val="24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6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wrapText="1"/>
    </xf>
    <xf numFmtId="164" fontId="3" fillId="2" borderId="2" xfId="1" applyNumberFormat="1" applyFont="1" applyFill="1" applyBorder="1" applyAlignment="1">
      <alignment horizontal="center" wrapText="1"/>
    </xf>
    <xf numFmtId="164" fontId="3" fillId="2" borderId="2" xfId="1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/>
    <xf numFmtId="0" fontId="3" fillId="0" borderId="7" xfId="0" applyFont="1" applyBorder="1"/>
    <xf numFmtId="164" fontId="3" fillId="0" borderId="8" xfId="1" applyNumberFormat="1" applyFont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9" xfId="0" applyFont="1" applyFill="1" applyBorder="1"/>
    <xf numFmtId="0" fontId="0" fillId="3" borderId="10" xfId="0" applyFill="1" applyBorder="1"/>
    <xf numFmtId="0" fontId="3" fillId="2" borderId="0" xfId="0" applyFont="1" applyFill="1" applyBorder="1" applyAlignment="1">
      <alignment horizontal="left"/>
    </xf>
    <xf numFmtId="10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0" fontId="3" fillId="2" borderId="13" xfId="0" applyNumberFormat="1" applyFont="1" applyFill="1" applyBorder="1" applyAlignment="1">
      <alignment horizontal="center"/>
    </xf>
    <xf numFmtId="0" fontId="8" fillId="3" borderId="10" xfId="0" applyFont="1" applyFill="1" applyBorder="1"/>
    <xf numFmtId="41" fontId="3" fillId="0" borderId="8" xfId="2" applyNumberFormat="1" applyFont="1" applyFill="1" applyBorder="1" applyAlignment="1">
      <alignment horizontal="center"/>
    </xf>
    <xf numFmtId="0" fontId="9" fillId="0" borderId="8" xfId="0" applyFont="1" applyBorder="1"/>
    <xf numFmtId="165" fontId="8" fillId="4" borderId="14" xfId="0" applyNumberFormat="1" applyFont="1" applyFill="1" applyBorder="1" applyAlignment="1">
      <alignment vertical="top" wrapText="1" readingOrder="1"/>
    </xf>
    <xf numFmtId="3" fontId="8" fillId="0" borderId="9" xfId="0" applyNumberFormat="1" applyFont="1" applyFill="1" applyBorder="1" applyAlignment="1">
      <alignment horizontal="center"/>
    </xf>
    <xf numFmtId="164" fontId="9" fillId="0" borderId="0" xfId="1" applyNumberFormat="1" applyFont="1"/>
    <xf numFmtId="165" fontId="8" fillId="5" borderId="14" xfId="0" applyNumberFormat="1" applyFont="1" applyFill="1" applyBorder="1" applyAlignment="1">
      <alignment vertical="top" wrapText="1" readingOrder="1"/>
    </xf>
    <xf numFmtId="41" fontId="8" fillId="3" borderId="10" xfId="2" applyFont="1" applyFill="1" applyBorder="1"/>
    <xf numFmtId="165" fontId="8" fillId="6" borderId="14" xfId="0" applyNumberFormat="1" applyFont="1" applyFill="1" applyBorder="1" applyAlignment="1">
      <alignment vertical="top" wrapText="1" readingOrder="1"/>
    </xf>
    <xf numFmtId="0" fontId="3" fillId="0" borderId="15" xfId="0" applyFont="1" applyBorder="1"/>
    <xf numFmtId="164" fontId="3" fillId="0" borderId="16" xfId="1" applyNumberFormat="1" applyFont="1" applyBorder="1" applyAlignment="1">
      <alignment horizontal="center"/>
    </xf>
    <xf numFmtId="41" fontId="3" fillId="0" borderId="16" xfId="2" applyNumberFormat="1" applyFont="1" applyFill="1" applyBorder="1" applyAlignment="1">
      <alignment horizontal="center"/>
    </xf>
    <xf numFmtId="0" fontId="3" fillId="0" borderId="16" xfId="0" applyFont="1" applyBorder="1"/>
    <xf numFmtId="165" fontId="8" fillId="7" borderId="17" xfId="0" applyNumberFormat="1" applyFont="1" applyFill="1" applyBorder="1" applyAlignment="1">
      <alignment vertical="top" wrapText="1" readingOrder="1"/>
    </xf>
    <xf numFmtId="3" fontId="8" fillId="0" borderId="18" xfId="0" applyNumberFormat="1" applyFont="1" applyFill="1" applyBorder="1" applyAlignment="1">
      <alignment horizontal="center"/>
    </xf>
    <xf numFmtId="41" fontId="8" fillId="3" borderId="19" xfId="2" applyFont="1" applyFill="1" applyBorder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abSelected="1" workbookViewId="0"/>
  </sheetViews>
  <sheetFormatPr defaultRowHeight="15" x14ac:dyDescent="0.25"/>
  <cols>
    <col min="2" max="2" width="14" customWidth="1"/>
    <col min="3" max="3" width="12" customWidth="1"/>
    <col min="6" max="6" width="13" customWidth="1"/>
    <col min="7" max="7" width="11.140625" customWidth="1"/>
  </cols>
  <sheetData>
    <row r="2" spans="1:12" ht="31.5" x14ac:dyDescent="0.5">
      <c r="A2" s="1"/>
      <c r="B2" s="2"/>
      <c r="C2" s="2"/>
      <c r="D2" s="3" t="s">
        <v>0</v>
      </c>
      <c r="E2" s="4"/>
      <c r="F2" s="5">
        <v>43252</v>
      </c>
      <c r="G2" s="2"/>
      <c r="I2" s="6" t="s">
        <v>1</v>
      </c>
    </row>
    <row r="3" spans="1:12" ht="15.75" thickBot="1" x14ac:dyDescent="0.3"/>
    <row r="4" spans="1:12" ht="72" x14ac:dyDescent="0.25">
      <c r="A4" s="7" t="s">
        <v>2</v>
      </c>
      <c r="B4" s="8" t="s">
        <v>3</v>
      </c>
      <c r="C4" s="9" t="s">
        <v>4</v>
      </c>
      <c r="D4" s="10"/>
      <c r="E4" s="11" t="s">
        <v>5</v>
      </c>
      <c r="F4" s="12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15" t="s">
        <v>11</v>
      </c>
      <c r="L4" s="16"/>
    </row>
    <row r="5" spans="1:12" x14ac:dyDescent="0.25">
      <c r="A5" s="17"/>
      <c r="B5" s="18"/>
      <c r="C5" s="19"/>
      <c r="D5" s="20"/>
      <c r="E5" s="21"/>
      <c r="F5" s="22"/>
      <c r="G5" s="2" t="s">
        <v>12</v>
      </c>
      <c r="H5" s="2" t="s">
        <v>12</v>
      </c>
      <c r="I5" s="2" t="s">
        <v>12</v>
      </c>
      <c r="J5" s="23"/>
      <c r="K5" s="24" t="s">
        <v>13</v>
      </c>
      <c r="L5" s="25">
        <v>0.1017</v>
      </c>
    </row>
    <row r="6" spans="1:12" x14ac:dyDescent="0.25">
      <c r="A6" s="17"/>
      <c r="B6" s="18"/>
      <c r="C6" s="19"/>
      <c r="D6" s="20"/>
      <c r="E6" s="21"/>
      <c r="F6" s="22"/>
      <c r="J6" s="23"/>
      <c r="K6" s="24" t="s">
        <v>14</v>
      </c>
      <c r="L6" s="25">
        <v>0.1159</v>
      </c>
    </row>
    <row r="7" spans="1:12" ht="15.75" thickBot="1" x14ac:dyDescent="0.3">
      <c r="A7" s="17"/>
      <c r="B7" s="18"/>
      <c r="C7" s="19"/>
      <c r="D7" s="20"/>
      <c r="E7" s="21"/>
      <c r="F7" s="22"/>
      <c r="J7" s="23"/>
      <c r="K7" s="26" t="s">
        <v>15</v>
      </c>
      <c r="L7" s="27">
        <v>0.13039999999999999</v>
      </c>
    </row>
    <row r="8" spans="1:12" ht="15.75" x14ac:dyDescent="0.25">
      <c r="A8" s="17"/>
      <c r="B8" s="18"/>
      <c r="C8" s="19"/>
      <c r="D8" s="20"/>
      <c r="E8" s="21"/>
      <c r="F8" s="22"/>
      <c r="J8" s="28"/>
    </row>
    <row r="9" spans="1:12" ht="15.75" x14ac:dyDescent="0.25">
      <c r="A9" s="17" t="s">
        <v>16</v>
      </c>
      <c r="B9" s="18">
        <v>513005</v>
      </c>
      <c r="C9" s="29">
        <f>+E9*0.7*0.615%</f>
        <v>1373.3509649999999</v>
      </c>
      <c r="D9" s="30" t="s">
        <v>17</v>
      </c>
      <c r="E9" s="31">
        <v>319013</v>
      </c>
      <c r="F9" s="32">
        <v>695010</v>
      </c>
      <c r="G9" s="33">
        <f>+C9*4</f>
        <v>5493.4038599999994</v>
      </c>
      <c r="H9" s="33">
        <f t="shared" ref="H9:H12" si="0">+C9*3</f>
        <v>4120.0528949999998</v>
      </c>
      <c r="I9" s="33">
        <f t="shared" ref="I9:I12" si="1">+C9*2</f>
        <v>2746.7019299999997</v>
      </c>
      <c r="J9" s="28"/>
    </row>
    <row r="10" spans="1:12" ht="15.75" x14ac:dyDescent="0.25">
      <c r="A10" s="17" t="s">
        <v>18</v>
      </c>
      <c r="B10" s="18">
        <v>513106</v>
      </c>
      <c r="C10" s="29">
        <f>+E10*0.615%</f>
        <v>2111.5225500000001</v>
      </c>
      <c r="D10" s="20"/>
      <c r="E10" s="34">
        <v>343337</v>
      </c>
      <c r="F10" s="32">
        <v>695021</v>
      </c>
      <c r="G10" s="33">
        <f t="shared" ref="G10:G12" si="2">+C10*4</f>
        <v>8446.0902000000006</v>
      </c>
      <c r="H10" s="33">
        <f t="shared" si="0"/>
        <v>6334.5676500000009</v>
      </c>
      <c r="I10" s="33">
        <f t="shared" si="1"/>
        <v>4223.0451000000003</v>
      </c>
      <c r="J10" s="35">
        <f>+E10*0.615%*10%</f>
        <v>211.15225500000003</v>
      </c>
    </row>
    <row r="11" spans="1:12" ht="15.75" x14ac:dyDescent="0.25">
      <c r="A11" s="17" t="s">
        <v>19</v>
      </c>
      <c r="B11" s="18">
        <v>513109</v>
      </c>
      <c r="C11" s="29">
        <f>+E11*0.615%</f>
        <v>2384.7363</v>
      </c>
      <c r="D11" s="20"/>
      <c r="E11" s="36">
        <v>387762</v>
      </c>
      <c r="F11" s="32">
        <v>695050</v>
      </c>
      <c r="G11" s="33">
        <f t="shared" si="2"/>
        <v>9538.9452000000001</v>
      </c>
      <c r="H11" s="33">
        <f t="shared" si="0"/>
        <v>7154.2088999999996</v>
      </c>
      <c r="I11" s="33">
        <f t="shared" si="1"/>
        <v>4769.4726000000001</v>
      </c>
      <c r="J11" s="35">
        <f>+E11*0.615%*10%</f>
        <v>238.47363000000001</v>
      </c>
    </row>
    <row r="12" spans="1:12" ht="16.5" thickBot="1" x14ac:dyDescent="0.3">
      <c r="A12" s="37" t="s">
        <v>20</v>
      </c>
      <c r="B12" s="38">
        <v>513111</v>
      </c>
      <c r="C12" s="39">
        <f>+E12*0.615%</f>
        <v>2694.9054000000001</v>
      </c>
      <c r="D12" s="40"/>
      <c r="E12" s="41">
        <v>438196</v>
      </c>
      <c r="F12" s="42">
        <v>695071</v>
      </c>
      <c r="G12" s="33">
        <f t="shared" si="2"/>
        <v>10779.6216</v>
      </c>
      <c r="H12" s="33">
        <f t="shared" si="0"/>
        <v>8084.7162000000008</v>
      </c>
      <c r="I12" s="33">
        <f t="shared" si="1"/>
        <v>5389.8108000000002</v>
      </c>
      <c r="J12" s="43">
        <f>+E12*0.615%*10%</f>
        <v>269.49054000000001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Háskóli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Ásta Sigmarsdóttir</dc:creator>
  <cp:lastModifiedBy>Ásta Sigmarsdóttir</cp:lastModifiedBy>
  <dcterms:created xsi:type="dcterms:W3CDTF">2018-09-27T15:25:16Z</dcterms:created>
  <dcterms:modified xsi:type="dcterms:W3CDTF">2018-09-27T15:25:57Z</dcterms:modified>
</cp:coreProperties>
</file>