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90" windowWidth="18285" windowHeight="6675" tabRatio="958" activeTab="1"/>
  </bookViews>
  <sheets>
    <sheet name="Yfirlit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</sheets>
  <definedNames/>
  <calcPr fullCalcOnLoad="1"/>
</workbook>
</file>

<file path=xl/sharedStrings.xml><?xml version="1.0" encoding="utf-8"?>
<sst xmlns="http://schemas.openxmlformats.org/spreadsheetml/2006/main" count="2345" uniqueCount="400">
  <si>
    <t>Fjöldi brautskráninga í Háskóla Íslands 2009</t>
  </si>
  <si>
    <t>Grunnnám</t>
  </si>
  <si>
    <t>Viðbótarnám</t>
  </si>
  <si>
    <t>Meistaranám</t>
  </si>
  <si>
    <t>Doktorsnám</t>
  </si>
  <si>
    <t>Karl</t>
  </si>
  <si>
    <t>Kona</t>
  </si>
  <si>
    <t>Alls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</si>
  <si>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</si>
  <si>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</si>
  <si>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</si>
  <si>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</si>
  <si>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</si>
  <si>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Samtals:</t>
  </si>
  <si>
    <t>Fjöldi brautskráðra 2009</t>
  </si>
  <si>
    <t>Allt</t>
  </si>
  <si>
    <t>Deild</t>
  </si>
  <si>
    <t>KK</t>
  </si>
  <si>
    <t>KVK</t>
  </si>
  <si>
    <t>Deild erlendra tungumála, bókmennta og málvísinda</t>
  </si>
  <si>
    <t>Félags- og mannvísindadeild</t>
  </si>
  <si>
    <t>Félagsráðgjafardeild</t>
  </si>
  <si>
    <t>Guðfræði- og trúarbragðafræðideild</t>
  </si>
  <si>
    <t>Hagfræðideild</t>
  </si>
  <si>
    <t>Hjúkrunarfræðideild</t>
  </si>
  <si>
    <t>Iðnaðarverkfræði-, vélaverkfræði- og tölvunarfræðideild</t>
  </si>
  <si>
    <t>Íslensku- og menningardeild</t>
  </si>
  <si>
    <t>Íþrótta-, tómstunda- og þroskaþjálfadeild</t>
  </si>
  <si>
    <t>Jarðvísindadeild</t>
  </si>
  <si>
    <t>Kennaradeild</t>
  </si>
  <si>
    <t>Lagadeild</t>
  </si>
  <si>
    <t>Líf- og umhverfisvísindadeild</t>
  </si>
  <si>
    <t>Lyfjafræðideild</t>
  </si>
  <si>
    <t>Læknadeild</t>
  </si>
  <si>
    <t>Matvæla- og næringarfræðideild</t>
  </si>
  <si>
    <t>Rafmagns- og tölvuverkfræðideild</t>
  </si>
  <si>
    <t>Raunvísindadeild</t>
  </si>
  <si>
    <t>Sagnfræði- og heimspekideild</t>
  </si>
  <si>
    <t>Sálfræðideild</t>
  </si>
  <si>
    <t>Stjórnmálafræðideild</t>
  </si>
  <si>
    <t>Tannlæknadeild</t>
  </si>
  <si>
    <t>Umhverfis- og byggingaverkfræðideild</t>
  </si>
  <si>
    <t>Uppeldis- og menntunarfræðideild</t>
  </si>
  <si>
    <t>Viðskiptafræðideild</t>
  </si>
  <si>
    <t>Þroskaþjálfa- og tómstundafræðideild</t>
  </si>
  <si>
    <t>Þverfræðilegt framhaldsnám</t>
  </si>
  <si>
    <t>Sundurliðun</t>
  </si>
  <si>
    <t>Samtals</t>
  </si>
  <si>
    <t>Þverfaglegt framhaldsnám</t>
  </si>
  <si>
    <t>Tölurnar eiga við fjölda gráða. 14 einstaklingar  voru með tvær gráður</t>
  </si>
  <si>
    <t>Fjöldi brautskráðra 2007</t>
  </si>
  <si>
    <t>GRUNNMÁM</t>
  </si>
  <si>
    <t>VIÐBÓTARNÁM</t>
  </si>
  <si>
    <t>MEISTARANÁM</t>
  </si>
  <si>
    <t>DOKTORSNÁM</t>
  </si>
  <si>
    <t>SAMTALS</t>
  </si>
  <si>
    <t xml:space="preserve">KK   </t>
  </si>
  <si>
    <t xml:space="preserve">Alls </t>
  </si>
  <si>
    <t xml:space="preserve">KVK  </t>
  </si>
  <si>
    <t xml:space="preserve">01 Guðfræðideild       </t>
  </si>
  <si>
    <t xml:space="preserve">02 Læknadeild          </t>
  </si>
  <si>
    <t xml:space="preserve">03 Lagadeild           </t>
  </si>
  <si>
    <t>04 Viðskipta- og hagfræðideild</t>
  </si>
  <si>
    <t xml:space="preserve">05 Hugvísindadeild      </t>
  </si>
  <si>
    <t>06 Lyfjafræðideild</t>
  </si>
  <si>
    <t xml:space="preserve">07 Tannlæknadeild      </t>
  </si>
  <si>
    <t xml:space="preserve">08 Verkfræðideild      </t>
  </si>
  <si>
    <t xml:space="preserve">09 Raunvísindadeild   </t>
  </si>
  <si>
    <t xml:space="preserve">10 Félagsvísindadeild  </t>
  </si>
  <si>
    <t>11 Hjúkrunarfræðideild</t>
  </si>
  <si>
    <t xml:space="preserve">    Samtals: </t>
  </si>
  <si>
    <t>Fjöldi brautskráðra 2006</t>
  </si>
  <si>
    <t>Fjöldi brautskráðra 2005</t>
  </si>
  <si>
    <t xml:space="preserve">*05 Hugvísindadeild      </t>
  </si>
  <si>
    <t>* Hét áður heimspekideild</t>
  </si>
  <si>
    <t>Fjöldi brautskráðra 2004</t>
  </si>
  <si>
    <t>Fjöldi brautskráðra 2003</t>
  </si>
  <si>
    <t xml:space="preserve">  0201 Læknisfræði    </t>
  </si>
  <si>
    <t xml:space="preserve">  0204 Sjúkraþjálfun  </t>
  </si>
  <si>
    <t>Viðskiptafræðiskor</t>
  </si>
  <si>
    <t>*Hagfræðiskor</t>
  </si>
  <si>
    <t xml:space="preserve">05 Heimspekideild      </t>
  </si>
  <si>
    <t xml:space="preserve">**09 Raunvísindadeild   </t>
  </si>
  <si>
    <t>*Þar af 2 KK úr meistaranámi í sjávarútvegsfræðum og 1 KK úr meistaranámi í umhverfisfræðum.</t>
  </si>
  <si>
    <t>**Þar af 1 KK úr meistaranámi í sjávarútvegsfræðum og 2 KVK úr meistaranámi í umhverfisfræðum.</t>
  </si>
  <si>
    <t>Fjöldi brautskráðra 2002</t>
  </si>
  <si>
    <t xml:space="preserve">*03 Lagadeild           </t>
  </si>
  <si>
    <t>**04 Viðskipta- og hagfræðideild</t>
  </si>
  <si>
    <t xml:space="preserve">*Þar af 1 KK úr meistaranámi í umhverfisfræðum. </t>
  </si>
  <si>
    <t>**Þar af 2 KK og 1 KVK úr meistaranámi í sjávarútvegsfræðum og 1 KVK úr meistaranámi í umhverfisfræðum.</t>
  </si>
  <si>
    <t>Fjöldi brautskráninga 2001</t>
  </si>
  <si>
    <t xml:space="preserve">*Þar af 1 KK úr meistaranámi í sjávarútvegsfræðum. </t>
  </si>
  <si>
    <t>**Þar af 2 KK úr meistaranámi í umhverfisfræðum og 1 KVK úr meistaranámi í umhverfisfræðum.</t>
  </si>
  <si>
    <t>Fjöldi brautskráðra 2000</t>
  </si>
  <si>
    <t>*Þar af 2 KK úr meistaranámi í sjávarútvegsfræðum.</t>
  </si>
  <si>
    <t xml:space="preserve">**Þar af 1 KVK úr meistaranámi í umhverfisfræðum. </t>
  </si>
  <si>
    <t>Fjöldi brautskráðra 1999</t>
  </si>
  <si>
    <t xml:space="preserve">  0202 Lyfjafræði</t>
  </si>
  <si>
    <t xml:space="preserve">  0203 Hjúkrunarfræði</t>
  </si>
  <si>
    <t>**Hagfræðiskor</t>
  </si>
  <si>
    <t xml:space="preserve">10 *Félagsvísindadeild  </t>
  </si>
  <si>
    <t xml:space="preserve">**Þar af 1 KK úr meistaranámi í sjávarútvegsfræðum. </t>
  </si>
  <si>
    <t>Fjöldi brautskráðra 1998</t>
  </si>
  <si>
    <t>Hagfræðiskor</t>
  </si>
  <si>
    <t>Fjöldi brautskráðra 1997</t>
  </si>
  <si>
    <t xml:space="preserve">*09 Raunvísindadeild   </t>
  </si>
  <si>
    <t>Fjöldi brautskráðra 1996</t>
  </si>
  <si>
    <t xml:space="preserve">09 Raunvísindadeild    </t>
  </si>
  <si>
    <t>Fjöldi brautskráðra 1995</t>
  </si>
  <si>
    <t>Fjöldi brautskráðra 1994</t>
  </si>
  <si>
    <t>Fjöldi brautskráðra 1993</t>
  </si>
  <si>
    <t>Fræðasvið</t>
  </si>
  <si>
    <t>Samtals - Háskóli Íslands</t>
  </si>
  <si>
    <t xml:space="preserve"> Grunnnám</t>
  </si>
  <si>
    <t>Háskóli Íslands - Brautskráðir 2010</t>
  </si>
  <si>
    <t>Deildir:</t>
  </si>
  <si>
    <t>Deild erlendra tungumála</t>
  </si>
  <si>
    <t>Guðfræði- og trúarbragðadeild</t>
  </si>
  <si>
    <t xml:space="preserve">Sagnfræði- og heimspekideild </t>
  </si>
  <si>
    <t>Háskóli Íslands - Brautskráðir 2011: Heildartölur</t>
  </si>
  <si>
    <t>Lýðheilsuvísindi</t>
  </si>
  <si>
    <t>Upplýsingatækni á heilbrigðissviði</t>
  </si>
  <si>
    <t>Líf- og umhverfisvísindi</t>
  </si>
  <si>
    <t>Meistarnám</t>
  </si>
  <si>
    <t xml:space="preserve">Hagfræðideild                                                                                                                                         </t>
  </si>
  <si>
    <t xml:space="preserve">Lagadeild                                                                                                                                             </t>
  </si>
  <si>
    <t xml:space="preserve">Stjórnmálafræðideild                                                                                                                                  </t>
  </si>
  <si>
    <t xml:space="preserve">Viðskiptafræðideild                                                                                                                                   </t>
  </si>
  <si>
    <t xml:space="preserve">Hjúkrunarfræðideild                                                                                                                                   </t>
  </si>
  <si>
    <t xml:space="preserve">Lyfjafræðideild                                                                                                                                       </t>
  </si>
  <si>
    <t xml:space="preserve">Læknadeild                                                                                                                                            </t>
  </si>
  <si>
    <t xml:space="preserve">Matvæla- og næringarfræðideild                                                                                                                        </t>
  </si>
  <si>
    <t xml:space="preserve">Sálfræðideild                                                                                                                                         </t>
  </si>
  <si>
    <t xml:space="preserve">Tannlæknadeild                                                                                                                                        </t>
  </si>
  <si>
    <t xml:space="preserve">Deild erlendra tungumála, bókmennta og málvísinda                                                                                                     </t>
  </si>
  <si>
    <t xml:space="preserve">Guðfræði- og trúarbragðafræðideild                                                                                                                    </t>
  </si>
  <si>
    <t xml:space="preserve">Íslensku- og menningardeild                                                                                                                           </t>
  </si>
  <si>
    <t xml:space="preserve">Sagnfræði- og heimspekideild                                                                                                                          </t>
  </si>
  <si>
    <t xml:space="preserve">Kennaradeild                                                                                                                                          </t>
  </si>
  <si>
    <t xml:space="preserve">Uppeldis- og menntunarfræðideild                                                                                                                      </t>
  </si>
  <si>
    <t xml:space="preserve">Iðnaðarverkfræði-, vélaverkfræði- og tölvunarfræðideild                                                                                               </t>
  </si>
  <si>
    <t xml:space="preserve">Jarðvísindadeild                                                                                                                                      </t>
  </si>
  <si>
    <t xml:space="preserve">Líf- og umhverfisvísindadeild                                                                                                                         </t>
  </si>
  <si>
    <t xml:space="preserve">Rafmagns- og tölvuverkfræðideild                                                                                                                      </t>
  </si>
  <si>
    <t xml:space="preserve">Raunvísindadeild                                                                                                                                      </t>
  </si>
  <si>
    <t xml:space="preserve">Umhverfis- og byggingaverkfræðideild                                                                                                                  </t>
  </si>
  <si>
    <t xml:space="preserve">Háskóli Íslands - Brautskráðir 2013: Heildartölur - námsleiðir </t>
  </si>
  <si>
    <t>Námstig</t>
  </si>
  <si>
    <t>Námsleið,heiti</t>
  </si>
  <si>
    <t>Bókasafns- og upplýsingafræði</t>
  </si>
  <si>
    <t>Félagsfræði</t>
  </si>
  <si>
    <t>Mannfræði</t>
  </si>
  <si>
    <t>Þjóðfræði</t>
  </si>
  <si>
    <t>Blaða- og fréttamennska</t>
  </si>
  <si>
    <t>Bókasafns-og upplýsingafræði</t>
  </si>
  <si>
    <t>Fötlunarfræði</t>
  </si>
  <si>
    <t>Hagnýt þjóðfræði</t>
  </si>
  <si>
    <t>Náms- og starfsráðgjöf</t>
  </si>
  <si>
    <t>Norræn trú</t>
  </si>
  <si>
    <t>Safnafræði</t>
  </si>
  <si>
    <t>Þróunarfræði</t>
  </si>
  <si>
    <t>Hnattræn tengsl, fólksflutningar og fjölmenningarfræði</t>
  </si>
  <si>
    <t>Umhverfis- og auðlindafræði</t>
  </si>
  <si>
    <t>Félagsráðgjöf</t>
  </si>
  <si>
    <t>Öldrunarþjónusta</t>
  </si>
  <si>
    <t>Félagsráðgjöf: Starfsréttindanám</t>
  </si>
  <si>
    <t>Norrænt meistaranám í öldrunarfræðum</t>
  </si>
  <si>
    <t>Hagfræði</t>
  </si>
  <si>
    <t>Fjármálahagfræði</t>
  </si>
  <si>
    <t>Heilsuhagfræði</t>
  </si>
  <si>
    <t>Lögfræði</t>
  </si>
  <si>
    <t>Lögfræði, auðlindaréttur og alþjóðlegur umhverfisréttur</t>
  </si>
  <si>
    <t xml:space="preserve">Þverfræðilegt framhaldsnám - Skattaréttur og reikningsskil </t>
  </si>
  <si>
    <t>Stjórnmálafræði</t>
  </si>
  <si>
    <t>Alþjóðasamskipti</t>
  </si>
  <si>
    <t>Evrópufræði</t>
  </si>
  <si>
    <t>Kynjafræði</t>
  </si>
  <si>
    <t>Opinber stjórnsýsla</t>
  </si>
  <si>
    <t>Hagnýt jafnréttisfræði</t>
  </si>
  <si>
    <t>Smáríkjafræði: Smáríki í Evrópu</t>
  </si>
  <si>
    <t>3. ár viðskiptafræði, leið A</t>
  </si>
  <si>
    <t>Viðskiptafræði</t>
  </si>
  <si>
    <t>Viðskiptafræði, leið C</t>
  </si>
  <si>
    <t>Fjármál fyrirtækja</t>
  </si>
  <si>
    <t>Mannauðsstjórnun</t>
  </si>
  <si>
    <t>Markaðsfræði og alþjóðaviðskipti</t>
  </si>
  <si>
    <t>Reikningsskil og endurskoðun</t>
  </si>
  <si>
    <t>Stjórnun og stefnumótun</t>
  </si>
  <si>
    <t>Hjúkrunarfræði</t>
  </si>
  <si>
    <t>Ljósmóðurfræði</t>
  </si>
  <si>
    <t>Lyfjafræði</t>
  </si>
  <si>
    <t>Lyfjavísindi</t>
  </si>
  <si>
    <t>Geislafræði</t>
  </si>
  <si>
    <t>Lífeindafræði</t>
  </si>
  <si>
    <t>Læknisfræði</t>
  </si>
  <si>
    <t>Sjúkraþjálfun</t>
  </si>
  <si>
    <t>Heilbrigðisvísindi</t>
  </si>
  <si>
    <t>Líf- og læknavísindi</t>
  </si>
  <si>
    <t>Læknavísindi</t>
  </si>
  <si>
    <t xml:space="preserve">Þverfræðilegt framhaldsnám                                                                                                                            </t>
  </si>
  <si>
    <t>Talmeinafræði</t>
  </si>
  <si>
    <t>Matvæla- og næringarfræðideild                                                                                                                         Total</t>
  </si>
  <si>
    <t>Matvælafræði</t>
  </si>
  <si>
    <t>Næringarfræði</t>
  </si>
  <si>
    <t>Sálfræðideild                                                                                                                                          Total</t>
  </si>
  <si>
    <t>Sálfræði</t>
  </si>
  <si>
    <t>Félags- og vinnusálfræði</t>
  </si>
  <si>
    <t>Tannlæknadeild                                                                                                                                         Total</t>
  </si>
  <si>
    <t>Tannlæknisfræði</t>
  </si>
  <si>
    <t>Tannsmíði</t>
  </si>
  <si>
    <t>Deild erlendra tungumála, bókmennta og málvísinda                                                                                                      Total</t>
  </si>
  <si>
    <t>Austur-Asíufræði</t>
  </si>
  <si>
    <t>Danska</t>
  </si>
  <si>
    <t>Enska</t>
  </si>
  <si>
    <t>Franska</t>
  </si>
  <si>
    <t>Frönsk fræði</t>
  </si>
  <si>
    <t>Gríska</t>
  </si>
  <si>
    <t>Hagnýt spænska fyrir atvinnulífið</t>
  </si>
  <si>
    <t>Hagnýt þýska fyrir atvinnulífið</t>
  </si>
  <si>
    <t>Ítalska</t>
  </si>
  <si>
    <t>Japanskt mál og menning</t>
  </si>
  <si>
    <t>Kínversk fræði</t>
  </si>
  <si>
    <t>Kínverskt mál og menning</t>
  </si>
  <si>
    <t>Latína</t>
  </si>
  <si>
    <t>Spænska</t>
  </si>
  <si>
    <t>Sænska</t>
  </si>
  <si>
    <t>Þýska</t>
  </si>
  <si>
    <t>Norðurlandafræði</t>
  </si>
  <si>
    <t>Spænskukennsla</t>
  </si>
  <si>
    <t>Guðfræði- og trúarbragðafræðideild                                                                                                                     Total</t>
  </si>
  <si>
    <t>Almenn trúarbragðafræði</t>
  </si>
  <si>
    <t>Guðfræði</t>
  </si>
  <si>
    <t>Guðfræði - Djáknanám</t>
  </si>
  <si>
    <t>Guðfræði, framhaldsnám eftir BA-próf</t>
  </si>
  <si>
    <t>Djáknanám</t>
  </si>
  <si>
    <t>Íslensku- og menningardeild                                                                                                                            Total</t>
  </si>
  <si>
    <t>Almenn bókmenntafræði</t>
  </si>
  <si>
    <t>Almenn málvísindi</t>
  </si>
  <si>
    <t>Íslenska</t>
  </si>
  <si>
    <t>Íslenska fyrir erlenda stúdenta</t>
  </si>
  <si>
    <t>Íslenska sem annað mál</t>
  </si>
  <si>
    <t>Íslenska sem annað mál, hagnýtt nám</t>
  </si>
  <si>
    <t>Kvikmyndafræði</t>
  </si>
  <si>
    <t>Listfræði</t>
  </si>
  <si>
    <t>Ritlist</t>
  </si>
  <si>
    <t>Táknmálsfræði</t>
  </si>
  <si>
    <t>Táknmálsfræði og táknmálstúlkun</t>
  </si>
  <si>
    <t>Hagnýtt nám í ráðstefnutúlkun</t>
  </si>
  <si>
    <t>Hagnýtt nám í þýðingum</t>
  </si>
  <si>
    <t>Alþjóðlegt meistaranám í íslenskum miðaldafræðum</t>
  </si>
  <si>
    <t>Hagnýt ritstjórn og útgáfa</t>
  </si>
  <si>
    <t>Íslensk fræði</t>
  </si>
  <si>
    <t>Íslensk miðaldafræði</t>
  </si>
  <si>
    <t>Íslenskar bókmenntir</t>
  </si>
  <si>
    <t>Miðaldafræði</t>
  </si>
  <si>
    <t>Nytjaþýðingar</t>
  </si>
  <si>
    <t>Ráðstefnutúlkun</t>
  </si>
  <si>
    <t>Tungutækni</t>
  </si>
  <si>
    <t>Þýðingafræði</t>
  </si>
  <si>
    <t>Íslensk málfræði</t>
  </si>
  <si>
    <t>Sagnfræði- og heimspekideild                                                                                                                           Total</t>
  </si>
  <si>
    <t>Fornleifafræði</t>
  </si>
  <si>
    <t>Heimspeki</t>
  </si>
  <si>
    <t>Sagnfræði</t>
  </si>
  <si>
    <t>Hagnýt menningarmiðlun</t>
  </si>
  <si>
    <t>Hagnýt siðfræði</t>
  </si>
  <si>
    <t>Umhverfis- og náttúrusiðfræði</t>
  </si>
  <si>
    <t>Íþrótta- og heilsufræði, staðnám</t>
  </si>
  <si>
    <t>Íþróttafræði - staðnám</t>
  </si>
  <si>
    <t>Starfstengt diplómanám f.fólk m/þroskahömlun</t>
  </si>
  <si>
    <t>Tómstunda- og félagsmálafræði</t>
  </si>
  <si>
    <t>Tómstunda- og félagsmálafræði, fjarnám</t>
  </si>
  <si>
    <t>Tómstunda- og félagsmálafræði, staðnám</t>
  </si>
  <si>
    <t>Þroskaþjálfafræði</t>
  </si>
  <si>
    <t>Þroskaþjálfafræði, fjarnám</t>
  </si>
  <si>
    <t>Þroskaþjálfafræði, staðnám</t>
  </si>
  <si>
    <t>Þroskaþjálfafræði, staðnám (180 einingar).</t>
  </si>
  <si>
    <t>Heilbrigði og heilsuuppeldi</t>
  </si>
  <si>
    <t>Íþrótta- og heilsufræði</t>
  </si>
  <si>
    <t>Kennaradeild                                                                                                                                           Total</t>
  </si>
  <si>
    <t>Faggreinakennsla í grunnskóla</t>
  </si>
  <si>
    <t>Grunnskólakennarafræði</t>
  </si>
  <si>
    <t>Grunnskólakennarafræði - staðnám</t>
  </si>
  <si>
    <t>Grunnskólakennarafræði, fjarnám</t>
  </si>
  <si>
    <t>Grunnskólakennarafræði, staðnám</t>
  </si>
  <si>
    <t>Grunnskólakennsla</t>
  </si>
  <si>
    <t>Kennsla ungra barna í grunnskóla</t>
  </si>
  <si>
    <t xml:space="preserve">Kennslufræði </t>
  </si>
  <si>
    <t>Kennslufræði fyrir iðnmeistara</t>
  </si>
  <si>
    <t>Leikskólakennarafræði</t>
  </si>
  <si>
    <t>Leikskólakennarafræði, fjarnám</t>
  </si>
  <si>
    <t>Leikskólakennarafræði, staðnám</t>
  </si>
  <si>
    <t>Kennslufræði</t>
  </si>
  <si>
    <t>Kennslufræði framhaldsskóla</t>
  </si>
  <si>
    <t>Kennslufræði háskóla</t>
  </si>
  <si>
    <t>Náms- og kennslufræði</t>
  </si>
  <si>
    <t>Kennslufræði grunnskóla</t>
  </si>
  <si>
    <t>Uppeldis- og menntunarfræðideild                                                                                                                       Total</t>
  </si>
  <si>
    <t>Alþjóðlegt nám í menntunarfræði</t>
  </si>
  <si>
    <t>Uppeldis- og menntunarfræði</t>
  </si>
  <si>
    <t>Uppeldis- og menntunarfræði með áherslu á sérkennslufræði</t>
  </si>
  <si>
    <t>Uppeldis- og menntunarfræði með áherslu á stjórnun menntastofnana</t>
  </si>
  <si>
    <t>Fjölmenning</t>
  </si>
  <si>
    <t>Leiðtogar, nýsköpun og stjórnun</t>
  </si>
  <si>
    <t>Menntunarfræði</t>
  </si>
  <si>
    <t>Sérkennslufræði</t>
  </si>
  <si>
    <t>Stjórnunarfræði menntastofnana</t>
  </si>
  <si>
    <t>Uppeldis- og menntunarfræði með áherslu á áhættuhegðun, forvarnir og lífssýn</t>
  </si>
  <si>
    <t>Uppeldis- og menntunarfræði með áherslu á lífsleikni og jafnrétti</t>
  </si>
  <si>
    <t>Uppeldis- og menntunarfræði með áherslu á lífsleikni, sjálfsmyndir og farsæld</t>
  </si>
  <si>
    <t>Uppeldis- og menntunarfræði með áherslu á stjórnunarfræði menntastofnana</t>
  </si>
  <si>
    <t>Menntavísindi</t>
  </si>
  <si>
    <t>Efnaverkfræði</t>
  </si>
  <si>
    <t>Hugbúnaðarverkfræði</t>
  </si>
  <si>
    <t>Iðnaðarverkfræði</t>
  </si>
  <si>
    <t>Tölvunarfræði</t>
  </si>
  <si>
    <t>Véla- og iðnaðarverkfræði</t>
  </si>
  <si>
    <t>Vélaverkfræði</t>
  </si>
  <si>
    <t>Fjármálaverkfræði</t>
  </si>
  <si>
    <t>Jarðeðlisfræði</t>
  </si>
  <si>
    <t>Jarðfræði</t>
  </si>
  <si>
    <t>Ferðamálafræði</t>
  </si>
  <si>
    <t>Landfræði</t>
  </si>
  <si>
    <t>Líffræði</t>
  </si>
  <si>
    <t>Rafmagns- og tölvuverkfræði</t>
  </si>
  <si>
    <t>Eðlisfræði</t>
  </si>
  <si>
    <t>Efnafræði</t>
  </si>
  <si>
    <t>Lífefnafræði</t>
  </si>
  <si>
    <t>Stærðfræði</t>
  </si>
  <si>
    <t>Umhverfis- og byggingarverkfræði</t>
  </si>
  <si>
    <t>Byggingarverkfræði</t>
  </si>
  <si>
    <t>Umhverfisverkfræði</t>
  </si>
  <si>
    <t>Alls HÍ</t>
  </si>
  <si>
    <t xml:space="preserve">Háskóli Íslands - Brautskráðir 2012: Heildartölur - námsleiðir </t>
  </si>
  <si>
    <t>Félags- og mannvísindadeild                                                                                                                            Total</t>
  </si>
  <si>
    <t>Meistarapróf</t>
  </si>
  <si>
    <t>Doktorspróf</t>
  </si>
  <si>
    <t>Félagsráðgjafardeild                                                                                                                                   Total</t>
  </si>
  <si>
    <t>Fjölskyldumeðferð</t>
  </si>
  <si>
    <t>Kandídatspróf - Viðskiptafræði, viðskiptaskor, reikningshalds- og endurskoðunarsvið</t>
  </si>
  <si>
    <t>Reikningshald og endurskoðun</t>
  </si>
  <si>
    <t>Skattaréttur og reikningsskil</t>
  </si>
  <si>
    <t>Sérsvið hjúkrunar</t>
  </si>
  <si>
    <t>Tannlæknavísindi</t>
  </si>
  <si>
    <t>Finnska</t>
  </si>
  <si>
    <t>Hagnýt franska fyrir atvinnulífið</t>
  </si>
  <si>
    <t>Rússneska</t>
  </si>
  <si>
    <t>Enskukennsla</t>
  </si>
  <si>
    <t>Hagnýt þýska í ferðaþjónustu og miðlun</t>
  </si>
  <si>
    <t>Þýskukennsla</t>
  </si>
  <si>
    <t>Trúarbragðafræði</t>
  </si>
  <si>
    <t>Hagnýt íslenska fyrir erlenda stúdenta</t>
  </si>
  <si>
    <t>Íslenskukennsla</t>
  </si>
  <si>
    <t xml:space="preserve">Menningarfræði (sameiginleg námsleið HÍ og HB) </t>
  </si>
  <si>
    <t>Heilbrigðis- og lífsiðfræði</t>
  </si>
  <si>
    <t>Viðskiptasiðfræði</t>
  </si>
  <si>
    <t>Tómstunda-og félagsmálafræði - fjarnám</t>
  </si>
  <si>
    <t>Þroskaþjálfafræði - staðnám</t>
  </si>
  <si>
    <t>Grunnskólakennarafræði - fjarnám</t>
  </si>
  <si>
    <t>Kennsluréttindanám á bakkalárstigi</t>
  </si>
  <si>
    <t>Leikskólakennarafræði - staðnám</t>
  </si>
  <si>
    <t>Fræðslustarf með fullorðnum - Mannauðsþróun</t>
  </si>
  <si>
    <t>Heimspeki og félagsfræði menntunar</t>
  </si>
  <si>
    <t>Lífsleikni og jafnrétti</t>
  </si>
  <si>
    <t>Uppeldis- og menntunarfræði með áherslu á  nám fullorðinna</t>
  </si>
  <si>
    <t>Stjarneðlisfræði</t>
  </si>
  <si>
    <t xml:space="preserve">Háskóli Íslands - Brautskráðir 2014: Heildartölur - námsleiðir </t>
  </si>
  <si>
    <t>G=Grunnnám, V=Viðbótarnám, F= Annað framhaldsnám (Kandídatsnám), M=Meistaranám, D= Doktorsnám</t>
  </si>
  <si>
    <t>G</t>
  </si>
  <si>
    <t>V</t>
  </si>
  <si>
    <t>M</t>
  </si>
  <si>
    <t>D</t>
  </si>
  <si>
    <t xml:space="preserve">Hagfræðideild </t>
  </si>
  <si>
    <t xml:space="preserve">Viðskiptafræðideild </t>
  </si>
  <si>
    <t>F</t>
  </si>
  <si>
    <t>Lýðheilsuvísindi við lyfjafræðideild</t>
  </si>
  <si>
    <t>Akademísk enska</t>
  </si>
  <si>
    <t>Bókmenntir, menning og miðlun</t>
  </si>
  <si>
    <t>Menningarfræði</t>
  </si>
  <si>
    <t>Norrænt meistaranám í víkinga- og miðaldafræðum</t>
  </si>
  <si>
    <t>Gagnrýnin hugsun og siðfræði</t>
  </si>
  <si>
    <t>Sögukennsla</t>
  </si>
  <si>
    <t xml:space="preserve">Íþróttafræði </t>
  </si>
  <si>
    <t>Stjórnun menntastofnana</t>
  </si>
  <si>
    <t>Áhættuhegðun, forvarnir og lífssýn</t>
  </si>
  <si>
    <t>Nám fullorðinna</t>
  </si>
  <si>
    <t>Þroski, mál og læsi</t>
  </si>
  <si>
    <t>Menntunarfræði, 180-240 e</t>
  </si>
  <si>
    <t>Reikniverkfræði</t>
  </si>
  <si>
    <t>Lífverkfræði</t>
  </si>
  <si>
    <t xml:space="preserve">Líf- og umhverfisvísindadeild  </t>
  </si>
  <si>
    <t>Sjávar- og vatnalíffræði</t>
  </si>
  <si>
    <t xml:space="preserve">Rafmagns- og tölvuverkfræðideild </t>
  </si>
  <si>
    <t xml:space="preserve">Mekatróník hátæknifræði </t>
  </si>
  <si>
    <t>Orku- og umhverfistæknifræði</t>
  </si>
  <si>
    <t>Tölvuverkfræði</t>
  </si>
  <si>
    <t>Tölfræði</t>
  </si>
  <si>
    <t>Lífefna- og sameindalíffræði</t>
  </si>
  <si>
    <t>Menntun framhaldsskólakennara</t>
  </si>
  <si>
    <t>Samtals Hákóli Íslands: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</si>
</sst>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b/>
      <i/>
      <sz val="8"/>
      <color indexed="25"/>
      <name val="Arial"/>
      <family val="2"/>
    </font>
    <font>
      <b/>
      <i/>
      <sz val="8"/>
      <color indexed="1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993366"/>
      <name val="Arial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10"/>
      <color theme="0"/>
      <name val="Arial"/>
      <family val="2"/>
    </font>
    <font>
      <b/>
      <i/>
      <sz val="8"/>
      <color rgb="FF993366"/>
      <name val="Arial"/>
      <family val="2"/>
    </font>
    <font>
      <b/>
      <i/>
      <sz val="8"/>
      <color rgb="FF000080"/>
      <name val="Arial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>
        <color indexed="8"/>
      </top>
      <bottom style="thin"/>
    </border>
    <border>
      <left style="medium"/>
      <right>
        <color indexed="63"/>
      </right>
      <top/>
      <bottom style="thin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/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1" fillId="0" borderId="0" applyFill="0" applyProtection="0">
      <alignment/>
    </xf>
    <xf numFmtId="0" fontId="46" fillId="0" borderId="0">
      <alignment/>
      <protection/>
    </xf>
    <xf numFmtId="0" fontId="1" fillId="0" borderId="0" applyFill="0" applyProtection="0">
      <alignment/>
    </xf>
    <xf numFmtId="0" fontId="46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94">
    <xf numFmtId="0" fontId="0" fillId="0" borderId="0" xfId="0" applyFont="1" applyAlignment="1">
      <alignment/>
    </xf>
    <xf numFmtId="0" fontId="65" fillId="0" borderId="10" xfId="53" applyFont="1" applyBorder="1" applyAlignment="1">
      <alignment horizontal="center"/>
    </xf>
    <xf numFmtId="0" fontId="65" fillId="0" borderId="11" xfId="53" applyFont="1" applyBorder="1" applyAlignment="1">
      <alignment horizontal="center"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 applyProtection="1">
      <alignment horizontal="center"/>
      <protection locked="0"/>
    </xf>
    <xf numFmtId="0" fontId="66" fillId="0" borderId="12" xfId="0" applyFont="1" applyBorder="1" applyAlignment="1" applyProtection="1">
      <alignment horizontal="center"/>
      <protection locked="0"/>
    </xf>
    <xf numFmtId="0" fontId="66" fillId="0" borderId="13" xfId="0" applyFont="1" applyBorder="1" applyAlignment="1" applyProtection="1">
      <alignment horizontal="center"/>
      <protection locked="0"/>
    </xf>
    <xf numFmtId="0" fontId="66" fillId="0" borderId="14" xfId="0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center"/>
      <protection locked="0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>
      <alignment horizontal="left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8" xfId="0" applyFont="1" applyBorder="1" applyAlignment="1">
      <alignment horizontal="left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/>
    </xf>
    <xf numFmtId="0" fontId="66" fillId="0" borderId="10" xfId="0" applyFont="1" applyBorder="1" applyAlignment="1" applyProtection="1">
      <alignment horizontal="center"/>
      <protection locked="0"/>
    </xf>
    <xf numFmtId="0" fontId="66" fillId="0" borderId="23" xfId="0" applyFont="1" applyBorder="1" applyAlignment="1" applyProtection="1">
      <alignment horizontal="center"/>
      <protection locked="0"/>
    </xf>
    <xf numFmtId="0" fontId="66" fillId="0" borderId="24" xfId="0" applyFont="1" applyBorder="1" applyAlignment="1" applyProtection="1">
      <alignment horizontal="center"/>
      <protection locked="0"/>
    </xf>
    <xf numFmtId="0" fontId="66" fillId="0" borderId="25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26" xfId="0" applyFont="1" applyBorder="1" applyAlignment="1">
      <alignment horizontal="left" indent="1"/>
    </xf>
    <xf numFmtId="0" fontId="68" fillId="0" borderId="10" xfId="0" applyFont="1" applyBorder="1" applyAlignment="1">
      <alignment/>
    </xf>
    <xf numFmtId="0" fontId="68" fillId="0" borderId="23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3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68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wrapText="1"/>
      <protection locked="0"/>
    </xf>
    <xf numFmtId="0" fontId="70" fillId="0" borderId="10" xfId="0" applyFont="1" applyBorder="1" applyAlignment="1">
      <alignment wrapText="1"/>
    </xf>
    <xf numFmtId="0" fontId="5" fillId="0" borderId="13" xfId="0" applyFont="1" applyBorder="1" applyAlignment="1" applyProtection="1">
      <alignment/>
      <protection locked="0"/>
    </xf>
    <xf numFmtId="0" fontId="70" fillId="0" borderId="11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2" fillId="34" borderId="11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6" borderId="13" xfId="0" applyFont="1" applyFill="1" applyBorder="1" applyAlignment="1">
      <alignment horizontal="right"/>
    </xf>
    <xf numFmtId="0" fontId="2" fillId="37" borderId="13" xfId="0" applyFont="1" applyFill="1" applyBorder="1" applyAlignment="1">
      <alignment horizontal="right"/>
    </xf>
    <xf numFmtId="0" fontId="2" fillId="38" borderId="13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7" borderId="13" xfId="0" applyFont="1" applyFill="1" applyBorder="1" applyAlignment="1">
      <alignment wrapText="1"/>
    </xf>
    <xf numFmtId="0" fontId="2" fillId="38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33" borderId="18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left" indent="1"/>
    </xf>
    <xf numFmtId="0" fontId="72" fillId="33" borderId="18" xfId="0" applyFont="1" applyFill="1" applyBorder="1" applyAlignment="1">
      <alignment horizontal="left" indent="1"/>
    </xf>
    <xf numFmtId="0" fontId="73" fillId="0" borderId="18" xfId="0" applyFont="1" applyBorder="1" applyAlignment="1">
      <alignment/>
    </xf>
    <xf numFmtId="0" fontId="72" fillId="0" borderId="18" xfId="0" applyFont="1" applyBorder="1" applyAlignment="1">
      <alignment/>
    </xf>
    <xf numFmtId="0" fontId="6" fillId="0" borderId="0" xfId="0" applyFont="1" applyAlignment="1">
      <alignment/>
    </xf>
    <xf numFmtId="0" fontId="73" fillId="33" borderId="18" xfId="0" applyFont="1" applyFill="1" applyBorder="1" applyAlignment="1">
      <alignment horizontal="left" indent="1"/>
    </xf>
    <xf numFmtId="0" fontId="2" fillId="33" borderId="0" xfId="0" applyFont="1" applyFill="1" applyAlignment="1">
      <alignment/>
    </xf>
    <xf numFmtId="0" fontId="2" fillId="33" borderId="23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0" fontId="0" fillId="6" borderId="0" xfId="0" applyFont="1" applyFill="1" applyAlignment="1">
      <alignment/>
    </xf>
    <xf numFmtId="9" fontId="7" fillId="6" borderId="11" xfId="63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9" fontId="7" fillId="39" borderId="11" xfId="63" applyFont="1" applyFill="1" applyBorder="1" applyAlignment="1">
      <alignment/>
    </xf>
    <xf numFmtId="9" fontId="7" fillId="6" borderId="13" xfId="63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9" fontId="2" fillId="0" borderId="29" xfId="63" applyFont="1" applyBorder="1" applyAlignment="1">
      <alignment/>
    </xf>
    <xf numFmtId="0" fontId="66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68" fillId="0" borderId="32" xfId="0" applyFont="1" applyBorder="1" applyAlignment="1">
      <alignment/>
    </xf>
    <xf numFmtId="0" fontId="69" fillId="0" borderId="31" xfId="0" applyFont="1" applyBorder="1" applyAlignment="1">
      <alignment horizontal="right"/>
    </xf>
    <xf numFmtId="0" fontId="68" fillId="0" borderId="33" xfId="0" applyFont="1" applyFill="1" applyBorder="1" applyAlignment="1">
      <alignment/>
    </xf>
    <xf numFmtId="0" fontId="68" fillId="0" borderId="34" xfId="0" applyFont="1" applyFill="1" applyBorder="1" applyAlignment="1">
      <alignment/>
    </xf>
    <xf numFmtId="9" fontId="2" fillId="0" borderId="25" xfId="63" applyFont="1" applyBorder="1" applyAlignment="1">
      <alignment/>
    </xf>
    <xf numFmtId="9" fontId="2" fillId="0" borderId="35" xfId="63" applyFont="1" applyBorder="1" applyAlignment="1">
      <alignment/>
    </xf>
    <xf numFmtId="9" fontId="2" fillId="0" borderId="36" xfId="63" applyFont="1" applyBorder="1" applyAlignment="1">
      <alignment/>
    </xf>
    <xf numFmtId="0" fontId="4" fillId="0" borderId="0" xfId="0" applyFont="1" applyAlignment="1">
      <alignment/>
    </xf>
    <xf numFmtId="9" fontId="3" fillId="0" borderId="29" xfId="63" applyFont="1" applyBorder="1" applyAlignment="1">
      <alignment/>
    </xf>
    <xf numFmtId="9" fontId="3" fillId="0" borderId="37" xfId="63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9" fontId="3" fillId="0" borderId="41" xfId="63" applyFont="1" applyBorder="1" applyAlignment="1">
      <alignment/>
    </xf>
    <xf numFmtId="9" fontId="3" fillId="0" borderId="42" xfId="63" applyFont="1" applyBorder="1" applyAlignment="1">
      <alignment/>
    </xf>
    <xf numFmtId="0" fontId="4" fillId="0" borderId="43" xfId="0" applyFont="1" applyBorder="1" applyAlignment="1">
      <alignment/>
    </xf>
    <xf numFmtId="0" fontId="74" fillId="0" borderId="25" xfId="57" applyFont="1" applyBorder="1" applyAlignment="1">
      <alignment horizontal="center"/>
      <protection/>
    </xf>
    <xf numFmtId="0" fontId="74" fillId="0" borderId="10" xfId="57" applyFont="1" applyBorder="1" applyAlignment="1">
      <alignment horizontal="center"/>
      <protection/>
    </xf>
    <xf numFmtId="0" fontId="74" fillId="0" borderId="35" xfId="57" applyFont="1" applyBorder="1" applyAlignment="1">
      <alignment horizontal="center"/>
      <protection/>
    </xf>
    <xf numFmtId="0" fontId="74" fillId="0" borderId="29" xfId="59" applyFont="1" applyBorder="1" applyAlignment="1">
      <alignment horizontal="center"/>
      <protection/>
    </xf>
    <xf numFmtId="0" fontId="74" fillId="0" borderId="37" xfId="59" applyFont="1" applyBorder="1" applyAlignment="1">
      <alignment horizontal="center"/>
      <protection/>
    </xf>
    <xf numFmtId="0" fontId="74" fillId="0" borderId="36" xfId="59" applyFont="1" applyBorder="1" applyAlignment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10" fillId="40" borderId="17" xfId="0" applyFont="1" applyFill="1" applyBorder="1" applyAlignment="1" applyProtection="1">
      <alignment/>
      <protection/>
    </xf>
    <xf numFmtId="0" fontId="10" fillId="40" borderId="32" xfId="0" applyFont="1" applyFill="1" applyBorder="1" applyAlignment="1" applyProtection="1">
      <alignment/>
      <protection/>
    </xf>
    <xf numFmtId="0" fontId="10" fillId="40" borderId="1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0" fillId="41" borderId="0" xfId="0" applyFont="1" applyFill="1" applyAlignment="1">
      <alignment/>
    </xf>
    <xf numFmtId="0" fontId="0" fillId="0" borderId="17" xfId="0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50" fillId="41" borderId="46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0" fillId="40" borderId="23" xfId="0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13" fillId="40" borderId="10" xfId="0" applyNumberFormat="1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47" xfId="0" applyFont="1" applyFill="1" applyBorder="1" applyAlignment="1" applyProtection="1">
      <alignment/>
      <protection/>
    </xf>
    <xf numFmtId="0" fontId="10" fillId="0" borderId="34" xfId="0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10" fillId="40" borderId="25" xfId="0" applyNumberFormat="1" applyFont="1" applyFill="1" applyBorder="1" applyAlignment="1" applyProtection="1">
      <alignment/>
      <protection/>
    </xf>
    <xf numFmtId="0" fontId="10" fillId="40" borderId="35" xfId="0" applyNumberFormat="1" applyFont="1" applyFill="1" applyBorder="1" applyAlignment="1" applyProtection="1">
      <alignment/>
      <protection/>
    </xf>
    <xf numFmtId="0" fontId="11" fillId="0" borderId="29" xfId="0" applyNumberFormat="1" applyFont="1" applyFill="1" applyBorder="1" applyAlignment="1" applyProtection="1">
      <alignment/>
      <protection/>
    </xf>
    <xf numFmtId="0" fontId="11" fillId="0" borderId="37" xfId="0" applyNumberFormat="1" applyFont="1" applyFill="1" applyBorder="1" applyAlignment="1" applyProtection="1">
      <alignment/>
      <protection/>
    </xf>
    <xf numFmtId="0" fontId="11" fillId="0" borderId="36" xfId="0" applyNumberFormat="1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13" fillId="40" borderId="25" xfId="0" applyNumberFormat="1" applyFont="1" applyFill="1" applyBorder="1" applyAlignment="1" applyProtection="1">
      <alignment/>
      <protection/>
    </xf>
    <xf numFmtId="0" fontId="13" fillId="40" borderId="35" xfId="0" applyNumberFormat="1" applyFont="1" applyFill="1" applyBorder="1" applyAlignment="1" applyProtection="1">
      <alignment/>
      <protection/>
    </xf>
    <xf numFmtId="0" fontId="12" fillId="0" borderId="29" xfId="0" applyNumberFormat="1" applyFont="1" applyFill="1" applyBorder="1" applyAlignment="1" applyProtection="1">
      <alignment/>
      <protection/>
    </xf>
    <xf numFmtId="0" fontId="12" fillId="0" borderId="37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10" fillId="0" borderId="25" xfId="0" applyNumberFormat="1" applyFont="1" applyFill="1" applyBorder="1" applyAlignment="1" applyProtection="1">
      <alignment/>
      <protection/>
    </xf>
    <xf numFmtId="0" fontId="10" fillId="0" borderId="35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1" fillId="0" borderId="48" xfId="0" applyNumberFormat="1" applyFont="1" applyFill="1" applyBorder="1" applyAlignment="1" applyProtection="1">
      <alignment/>
      <protection/>
    </xf>
    <xf numFmtId="0" fontId="63" fillId="0" borderId="21" xfId="0" applyFont="1" applyBorder="1" applyAlignment="1" applyProtection="1">
      <alignment/>
      <protection locked="0"/>
    </xf>
    <xf numFmtId="0" fontId="63" fillId="0" borderId="47" xfId="0" applyFont="1" applyBorder="1" applyAlignment="1" applyProtection="1">
      <alignment horizontal="center"/>
      <protection locked="0"/>
    </xf>
    <xf numFmtId="0" fontId="63" fillId="0" borderId="34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 applyProtection="1">
      <alignment/>
      <protection locked="0"/>
    </xf>
    <xf numFmtId="0" fontId="0" fillId="0" borderId="5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5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63" fillId="42" borderId="52" xfId="0" applyFont="1" applyFill="1" applyBorder="1" applyAlignment="1" applyProtection="1">
      <alignment/>
      <protection locked="0"/>
    </xf>
    <xf numFmtId="0" fontId="63" fillId="42" borderId="53" xfId="0" applyNumberFormat="1" applyFont="1" applyFill="1" applyBorder="1" applyAlignment="1" applyProtection="1">
      <alignment horizontal="center"/>
      <protection locked="0"/>
    </xf>
    <xf numFmtId="0" fontId="63" fillId="42" borderId="54" xfId="0" applyNumberFormat="1" applyFont="1" applyFill="1" applyBorder="1" applyAlignment="1" applyProtection="1">
      <alignment horizontal="center"/>
      <protection locked="0"/>
    </xf>
    <xf numFmtId="0" fontId="63" fillId="42" borderId="55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59" xfId="0" applyNumberFormat="1" applyFont="1" applyFill="1" applyBorder="1" applyAlignment="1" applyProtection="1">
      <alignment horizontal="center"/>
      <protection locked="0"/>
    </xf>
    <xf numFmtId="0" fontId="0" fillId="0" borderId="6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3" fillId="42" borderId="61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63" fillId="0" borderId="21" xfId="0" applyFont="1" applyBorder="1" applyAlignment="1">
      <alignment/>
    </xf>
    <xf numFmtId="0" fontId="0" fillId="0" borderId="64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0" fontId="63" fillId="42" borderId="66" xfId="0" applyNumberFormat="1" applyFont="1" applyFill="1" applyBorder="1" applyAlignment="1" applyProtection="1">
      <alignment horizontal="center"/>
      <protection locked="0"/>
    </xf>
    <xf numFmtId="0" fontId="63" fillId="42" borderId="38" xfId="0" applyNumberFormat="1" applyFont="1" applyFill="1" applyBorder="1" applyAlignment="1" applyProtection="1">
      <alignment horizontal="center"/>
      <protection locked="0"/>
    </xf>
    <xf numFmtId="0" fontId="63" fillId="42" borderId="67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6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63" fillId="42" borderId="29" xfId="0" applyFont="1" applyFill="1" applyBorder="1" applyAlignment="1" applyProtection="1">
      <alignment/>
      <protection locked="0"/>
    </xf>
    <xf numFmtId="0" fontId="63" fillId="42" borderId="37" xfId="0" applyNumberFormat="1" applyFont="1" applyFill="1" applyBorder="1" applyAlignment="1" applyProtection="1">
      <alignment horizontal="center"/>
      <protection locked="0"/>
    </xf>
    <xf numFmtId="0" fontId="63" fillId="42" borderId="36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3" fillId="0" borderId="21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63" fillId="0" borderId="10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63" fillId="42" borderId="69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Border="1" applyAlignment="1" applyProtection="1">
      <alignment horizontal="center"/>
      <protection locked="0"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9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6" fillId="43" borderId="17" xfId="0" applyFont="1" applyFill="1" applyBorder="1" applyAlignment="1">
      <alignment horizontal="left"/>
    </xf>
    <xf numFmtId="0" fontId="66" fillId="43" borderId="18" xfId="0" applyFont="1" applyFill="1" applyBorder="1" applyAlignment="1">
      <alignment horizontal="left"/>
    </xf>
    <xf numFmtId="0" fontId="0" fillId="0" borderId="62" xfId="0" applyNumberFormat="1" applyFont="1" applyBorder="1" applyAlignment="1" applyProtection="1">
      <alignment horizontal="center"/>
      <protection locked="0"/>
    </xf>
    <xf numFmtId="0" fontId="0" fillId="0" borderId="70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>
      <alignment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0" fillId="0" borderId="49" xfId="0" applyBorder="1" applyAlignment="1" applyProtection="1">
      <alignment wrapText="1"/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66" fillId="4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61" xfId="0" applyBorder="1" applyAlignment="1">
      <alignment/>
    </xf>
    <xf numFmtId="0" fontId="0" fillId="0" borderId="38" xfId="0" applyBorder="1" applyAlignment="1">
      <alignment/>
    </xf>
    <xf numFmtId="0" fontId="0" fillId="0" borderId="53" xfId="0" applyNumberFormat="1" applyBorder="1" applyAlignment="1" applyProtection="1">
      <alignment horizontal="center"/>
      <protection locked="0"/>
    </xf>
    <xf numFmtId="0" fontId="0" fillId="0" borderId="54" xfId="0" applyNumberFormat="1" applyBorder="1" applyAlignment="1" applyProtection="1">
      <alignment horizontal="center"/>
      <protection locked="0"/>
    </xf>
    <xf numFmtId="0" fontId="0" fillId="0" borderId="55" xfId="0" applyNumberFormat="1" applyBorder="1" applyAlignment="1" applyProtection="1">
      <alignment horizontal="center"/>
      <protection locked="0"/>
    </xf>
    <xf numFmtId="0" fontId="66" fillId="0" borderId="15" xfId="0" applyFont="1" applyFill="1" applyBorder="1" applyAlignment="1" applyProtection="1">
      <alignment horizontal="center"/>
      <protection locked="0"/>
    </xf>
    <xf numFmtId="0" fontId="66" fillId="0" borderId="13" xfId="0" applyFont="1" applyFill="1" applyBorder="1" applyAlignment="1">
      <alignment horizontal="center"/>
    </xf>
    <xf numFmtId="0" fontId="74" fillId="0" borderId="25" xfId="57" applyFont="1" applyFill="1" applyBorder="1" applyAlignment="1">
      <alignment horizontal="center"/>
      <protection/>
    </xf>
    <xf numFmtId="0" fontId="74" fillId="0" borderId="29" xfId="59" applyFont="1" applyFill="1" applyBorder="1" applyAlignment="1">
      <alignment horizontal="center"/>
      <protection/>
    </xf>
    <xf numFmtId="9" fontId="3" fillId="0" borderId="37" xfId="63" applyFont="1" applyFill="1" applyBorder="1" applyAlignment="1">
      <alignment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71" xfId="0" applyFont="1" applyFill="1" applyBorder="1" applyAlignment="1" applyProtection="1">
      <alignment horizontal="center"/>
      <protection locked="0"/>
    </xf>
    <xf numFmtId="0" fontId="0" fillId="0" borderId="7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37" xfId="0" applyNumberForma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53" xfId="0" applyNumberForma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>
      <alignment/>
    </xf>
    <xf numFmtId="0" fontId="63" fillId="12" borderId="0" xfId="0" applyFont="1" applyFill="1" applyBorder="1" applyAlignment="1" applyProtection="1">
      <alignment horizontal="center"/>
      <protection locked="0"/>
    </xf>
    <xf numFmtId="0" fontId="0" fillId="12" borderId="0" xfId="0" applyFont="1" applyFill="1" applyAlignment="1">
      <alignment/>
    </xf>
    <xf numFmtId="0" fontId="74" fillId="12" borderId="0" xfId="0" applyFont="1" applyFill="1" applyBorder="1" applyAlignment="1" applyProtection="1">
      <alignment horizontal="center"/>
      <protection locked="0"/>
    </xf>
    <xf numFmtId="0" fontId="63" fillId="12" borderId="0" xfId="0" applyFont="1" applyFill="1" applyBorder="1" applyAlignment="1" applyProtection="1">
      <alignment/>
      <protection locked="0"/>
    </xf>
    <xf numFmtId="0" fontId="63" fillId="12" borderId="0" xfId="0" applyNumberFormat="1" applyFon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>
      <alignment horizontal="center"/>
    </xf>
    <xf numFmtId="9" fontId="3" fillId="0" borderId="0" xfId="63" applyFont="1" applyBorder="1" applyAlignment="1">
      <alignment/>
    </xf>
    <xf numFmtId="0" fontId="4" fillId="0" borderId="0" xfId="0" applyFont="1" applyBorder="1" applyAlignment="1">
      <alignment/>
    </xf>
    <xf numFmtId="0" fontId="4" fillId="12" borderId="0" xfId="0" applyFont="1" applyFill="1" applyAlignment="1">
      <alignment/>
    </xf>
    <xf numFmtId="0" fontId="66" fillId="42" borderId="18" xfId="0" applyFont="1" applyFill="1" applyBorder="1" applyAlignment="1">
      <alignment horizontal="left"/>
    </xf>
    <xf numFmtId="0" fontId="0" fillId="12" borderId="0" xfId="0" applyFill="1" applyAlignment="1">
      <alignment/>
    </xf>
    <xf numFmtId="0" fontId="9" fillId="0" borderId="10" xfId="58" applyFont="1" applyFill="1" applyBorder="1" applyProtection="1">
      <alignment/>
      <protection/>
    </xf>
    <xf numFmtId="0" fontId="1" fillId="0" borderId="10" xfId="60" applyNumberFormat="1" applyFont="1" applyFill="1" applyBorder="1">
      <alignment/>
    </xf>
    <xf numFmtId="0" fontId="1" fillId="0" borderId="10" xfId="58" applyFont="1" applyFill="1" applyBorder="1" applyProtection="1">
      <alignment/>
      <protection/>
    </xf>
    <xf numFmtId="0" fontId="1" fillId="0" borderId="10" xfId="58" applyNumberFormat="1" applyFont="1" applyFill="1" applyBorder="1">
      <alignment/>
    </xf>
    <xf numFmtId="0" fontId="15" fillId="0" borderId="10" xfId="0" applyFont="1" applyBorder="1" applyAlignment="1">
      <alignment/>
    </xf>
    <xf numFmtId="0" fontId="39" fillId="0" borderId="0" xfId="0" applyFont="1" applyAlignment="1">
      <alignment/>
    </xf>
    <xf numFmtId="0" fontId="5" fillId="0" borderId="10" xfId="0" applyFont="1" applyBorder="1" applyAlignment="1">
      <alignment/>
    </xf>
    <xf numFmtId="0" fontId="39" fillId="0" borderId="17" xfId="0" applyFont="1" applyBorder="1" applyAlignment="1">
      <alignment/>
    </xf>
    <xf numFmtId="0" fontId="1" fillId="0" borderId="25" xfId="60" applyNumberFormat="1" applyFont="1" applyFill="1" applyBorder="1">
      <alignment/>
    </xf>
    <xf numFmtId="0" fontId="1" fillId="0" borderId="35" xfId="60" applyNumberFormat="1" applyFont="1" applyFill="1" applyBorder="1">
      <alignment/>
    </xf>
    <xf numFmtId="0" fontId="15" fillId="0" borderId="25" xfId="0" applyFont="1" applyBorder="1" applyAlignment="1">
      <alignment/>
    </xf>
    <xf numFmtId="0" fontId="15" fillId="0" borderId="35" xfId="0" applyFont="1" applyBorder="1" applyAlignment="1">
      <alignment/>
    </xf>
    <xf numFmtId="0" fontId="9" fillId="0" borderId="25" xfId="58" applyFont="1" applyFill="1" applyBorder="1" applyProtection="1">
      <alignment/>
      <protection/>
    </xf>
    <xf numFmtId="0" fontId="9" fillId="0" borderId="35" xfId="58" applyFont="1" applyFill="1" applyBorder="1" applyProtection="1">
      <alignment/>
      <protection/>
    </xf>
    <xf numFmtId="0" fontId="1" fillId="0" borderId="35" xfId="58" applyFont="1" applyFill="1" applyBorder="1" applyProtection="1">
      <alignment/>
      <protection/>
    </xf>
    <xf numFmtId="0" fontId="1" fillId="0" borderId="25" xfId="58" applyFont="1" applyFill="1" applyBorder="1" applyProtection="1">
      <alignment/>
      <protection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1" fillId="0" borderId="25" xfId="58" applyNumberFormat="1" applyFont="1" applyFill="1" applyBorder="1">
      <alignment/>
    </xf>
    <xf numFmtId="0" fontId="1" fillId="0" borderId="35" xfId="58" applyNumberFormat="1" applyFont="1" applyFill="1" applyBorder="1">
      <alignment/>
    </xf>
    <xf numFmtId="0" fontId="74" fillId="44" borderId="45" xfId="60" applyFont="1" applyFill="1" applyBorder="1">
      <alignment/>
    </xf>
    <xf numFmtId="0" fontId="74" fillId="44" borderId="56" xfId="60" applyFont="1" applyFill="1" applyBorder="1">
      <alignment/>
    </xf>
    <xf numFmtId="0" fontId="74" fillId="44" borderId="57" xfId="60" applyFont="1" applyFill="1" applyBorder="1">
      <alignment/>
    </xf>
    <xf numFmtId="0" fontId="74" fillId="44" borderId="58" xfId="60" applyFont="1" applyFill="1" applyBorder="1">
      <alignment/>
    </xf>
    <xf numFmtId="0" fontId="74" fillId="44" borderId="73" xfId="60" applyFont="1" applyFill="1" applyBorder="1">
      <alignment/>
    </xf>
    <xf numFmtId="0" fontId="74" fillId="44" borderId="74" xfId="60" applyFont="1" applyFill="1" applyBorder="1">
      <alignment/>
    </xf>
    <xf numFmtId="0" fontId="74" fillId="44" borderId="75" xfId="60" applyFont="1" applyFill="1" applyBorder="1">
      <alignment/>
    </xf>
    <xf numFmtId="0" fontId="63" fillId="0" borderId="76" xfId="60" applyFont="1" applyFill="1" applyBorder="1" applyAlignment="1">
      <alignment horizontal="left"/>
    </xf>
    <xf numFmtId="0" fontId="63" fillId="0" borderId="33" xfId="60" applyNumberFormat="1" applyFont="1" applyFill="1" applyBorder="1">
      <alignment/>
    </xf>
    <xf numFmtId="0" fontId="63" fillId="0" borderId="47" xfId="60" applyNumberFormat="1" applyFont="1" applyFill="1" applyBorder="1">
      <alignment/>
    </xf>
    <xf numFmtId="0" fontId="63" fillId="0" borderId="34" xfId="60" applyNumberFormat="1" applyFont="1" applyFill="1" applyBorder="1">
      <alignment/>
    </xf>
    <xf numFmtId="0" fontId="9" fillId="0" borderId="33" xfId="58" applyFont="1" applyFill="1" applyBorder="1" applyProtection="1">
      <alignment/>
      <protection/>
    </xf>
    <xf numFmtId="0" fontId="9" fillId="0" borderId="47" xfId="58" applyFont="1" applyFill="1" applyBorder="1" applyProtection="1">
      <alignment/>
      <protection/>
    </xf>
    <xf numFmtId="0" fontId="9" fillId="0" borderId="34" xfId="58" applyFont="1" applyFill="1" applyBorder="1" applyProtection="1">
      <alignment/>
      <protection/>
    </xf>
    <xf numFmtId="0" fontId="63" fillId="0" borderId="33" xfId="58" applyNumberFormat="1" applyFont="1" applyFill="1" applyBorder="1">
      <alignment/>
    </xf>
    <xf numFmtId="0" fontId="63" fillId="0" borderId="47" xfId="58" applyNumberFormat="1" applyFont="1" applyFill="1" applyBorder="1">
      <alignment/>
    </xf>
    <xf numFmtId="0" fontId="63" fillId="0" borderId="34" xfId="58" applyNumberFormat="1" applyFont="1" applyFill="1" applyBorder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4" xfId="0" applyFont="1" applyBorder="1" applyAlignment="1">
      <alignment/>
    </xf>
    <xf numFmtId="0" fontId="1" fillId="0" borderId="77" xfId="60" applyFont="1" applyFill="1" applyBorder="1" applyAlignment="1">
      <alignment horizontal="left" indent="1"/>
    </xf>
    <xf numFmtId="0" fontId="1" fillId="0" borderId="78" xfId="60" applyFont="1" applyFill="1" applyBorder="1" applyAlignment="1">
      <alignment horizontal="left" indent="1"/>
    </xf>
    <xf numFmtId="0" fontId="1" fillId="0" borderId="29" xfId="60" applyNumberFormat="1" applyFont="1" applyFill="1" applyBorder="1">
      <alignment/>
    </xf>
    <xf numFmtId="0" fontId="1" fillId="0" borderId="37" xfId="60" applyNumberFormat="1" applyFont="1" applyFill="1" applyBorder="1">
      <alignment/>
    </xf>
    <xf numFmtId="0" fontId="1" fillId="0" borderId="36" xfId="60" applyNumberFormat="1" applyFont="1" applyFill="1" applyBorder="1">
      <alignment/>
    </xf>
    <xf numFmtId="0" fontId="15" fillId="0" borderId="29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6" xfId="0" applyFont="1" applyBorder="1" applyAlignment="1">
      <alignment/>
    </xf>
    <xf numFmtId="0" fontId="1" fillId="0" borderId="29" xfId="58" applyFont="1" applyFill="1" applyBorder="1" applyProtection="1">
      <alignment/>
      <protection/>
    </xf>
    <xf numFmtId="0" fontId="1" fillId="0" borderId="37" xfId="58" applyFont="1" applyFill="1" applyBorder="1" applyProtection="1">
      <alignment/>
      <protection/>
    </xf>
    <xf numFmtId="0" fontId="1" fillId="0" borderId="36" xfId="58" applyFont="1" applyFill="1" applyBorder="1" applyProtection="1">
      <alignment/>
      <protection/>
    </xf>
    <xf numFmtId="0" fontId="1" fillId="0" borderId="29" xfId="58" applyNumberFormat="1" applyFont="1" applyFill="1" applyBorder="1">
      <alignment/>
    </xf>
    <xf numFmtId="0" fontId="1" fillId="0" borderId="37" xfId="58" applyNumberFormat="1" applyFont="1" applyFill="1" applyBorder="1">
      <alignment/>
    </xf>
    <xf numFmtId="0" fontId="1" fillId="0" borderId="36" xfId="58" applyNumberFormat="1" applyFont="1" applyFill="1" applyBorder="1">
      <alignment/>
    </xf>
    <xf numFmtId="0" fontId="5" fillId="0" borderId="2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1" fillId="0" borderId="77" xfId="58" applyFont="1" applyFill="1" applyBorder="1" applyAlignment="1" applyProtection="1">
      <alignment horizontal="left" indent="2"/>
      <protection/>
    </xf>
    <xf numFmtId="0" fontId="74" fillId="45" borderId="79" xfId="60" applyFont="1" applyFill="1" applyBorder="1" applyAlignment="1">
      <alignment horizontal="left"/>
    </xf>
    <xf numFmtId="0" fontId="74" fillId="45" borderId="41" xfId="60" applyNumberFormat="1" applyFont="1" applyFill="1" applyBorder="1">
      <alignment/>
    </xf>
    <xf numFmtId="0" fontId="74" fillId="45" borderId="42" xfId="60" applyNumberFormat="1" applyFont="1" applyFill="1" applyBorder="1">
      <alignment/>
    </xf>
    <xf numFmtId="0" fontId="74" fillId="45" borderId="43" xfId="60" applyNumberFormat="1" applyFont="1" applyFill="1" applyBorder="1">
      <alignment/>
    </xf>
    <xf numFmtId="0" fontId="10" fillId="12" borderId="41" xfId="58" applyFont="1" applyFill="1" applyBorder="1" applyProtection="1">
      <alignment/>
      <protection/>
    </xf>
    <xf numFmtId="0" fontId="10" fillId="12" borderId="42" xfId="58" applyFont="1" applyFill="1" applyBorder="1" applyProtection="1">
      <alignment/>
      <protection/>
    </xf>
    <xf numFmtId="0" fontId="10" fillId="12" borderId="43" xfId="58" applyFont="1" applyFill="1" applyBorder="1" applyProtection="1">
      <alignment/>
      <protection/>
    </xf>
    <xf numFmtId="0" fontId="74" fillId="45" borderId="41" xfId="58" applyNumberFormat="1" applyFont="1" applyFill="1" applyBorder="1">
      <alignment/>
    </xf>
    <xf numFmtId="0" fontId="74" fillId="45" borderId="42" xfId="58" applyNumberFormat="1" applyFont="1" applyFill="1" applyBorder="1">
      <alignment/>
    </xf>
    <xf numFmtId="0" fontId="74" fillId="45" borderId="43" xfId="58" applyNumberFormat="1" applyFont="1" applyFill="1" applyBorder="1">
      <alignment/>
    </xf>
    <xf numFmtId="0" fontId="13" fillId="12" borderId="41" xfId="0" applyFont="1" applyFill="1" applyBorder="1" applyAlignment="1">
      <alignment/>
    </xf>
    <xf numFmtId="0" fontId="13" fillId="12" borderId="42" xfId="0" applyFont="1" applyFill="1" applyBorder="1" applyAlignment="1">
      <alignment/>
    </xf>
    <xf numFmtId="0" fontId="13" fillId="12" borderId="43" xfId="0" applyFont="1" applyFill="1" applyBorder="1" applyAlignment="1">
      <alignment/>
    </xf>
    <xf numFmtId="0" fontId="1" fillId="0" borderId="0" xfId="58" applyFill="1" applyAlignment="1" applyProtection="1">
      <alignment horizontal="left" indent="1"/>
      <protection/>
    </xf>
    <xf numFmtId="0" fontId="63" fillId="44" borderId="80" xfId="58" applyFont="1" applyFill="1" applyBorder="1">
      <alignment/>
    </xf>
    <xf numFmtId="0" fontId="1" fillId="0" borderId="0" xfId="58" applyFont="1" applyFill="1" applyAlignment="1" applyProtection="1">
      <alignment horizontal="left" indent="2"/>
      <protection/>
    </xf>
    <xf numFmtId="0" fontId="0" fillId="0" borderId="44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1" fillId="0" borderId="0" xfId="58" applyFill="1" applyProtection="1">
      <alignment/>
      <protection/>
    </xf>
    <xf numFmtId="0" fontId="1" fillId="0" borderId="83" xfId="58" applyFill="1" applyBorder="1" applyProtection="1">
      <alignment/>
      <protection/>
    </xf>
    <xf numFmtId="0" fontId="1" fillId="0" borderId="50" xfId="58" applyFill="1" applyBorder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10" xfId="58" applyFont="1" applyFill="1" applyBorder="1" applyProtection="1">
      <alignment/>
      <protection/>
    </xf>
    <xf numFmtId="0" fontId="1" fillId="0" borderId="0" xfId="58" applyFill="1" applyBorder="1" applyProtection="1">
      <alignment/>
      <protection/>
    </xf>
    <xf numFmtId="0" fontId="10" fillId="0" borderId="0" xfId="58" applyFont="1" applyFill="1" applyProtection="1">
      <alignment/>
      <protection/>
    </xf>
    <xf numFmtId="0" fontId="9" fillId="0" borderId="45" xfId="58" applyFont="1" applyFill="1" applyBorder="1" applyProtection="1">
      <alignment/>
      <protection/>
    </xf>
    <xf numFmtId="0" fontId="9" fillId="0" borderId="84" xfId="58" applyFont="1" applyFill="1" applyBorder="1" applyProtection="1">
      <alignment/>
      <protection/>
    </xf>
    <xf numFmtId="0" fontId="9" fillId="0" borderId="71" xfId="58" applyFont="1" applyFill="1" applyBorder="1" applyProtection="1">
      <alignment/>
      <protection/>
    </xf>
    <xf numFmtId="0" fontId="9" fillId="0" borderId="85" xfId="58" applyFont="1" applyFill="1" applyBorder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1" fillId="0" borderId="85" xfId="58" applyFill="1" applyBorder="1" applyProtection="1">
      <alignment/>
      <protection/>
    </xf>
    <xf numFmtId="0" fontId="1" fillId="0" borderId="28" xfId="58" applyFill="1" applyBorder="1" applyProtection="1">
      <alignment/>
      <protection/>
    </xf>
    <xf numFmtId="0" fontId="1" fillId="0" borderId="18" xfId="58" applyFill="1" applyBorder="1" applyProtection="1">
      <alignment/>
      <protection/>
    </xf>
    <xf numFmtId="0" fontId="1" fillId="0" borderId="31" xfId="58" applyFill="1" applyBorder="1" applyProtection="1">
      <alignment/>
      <protection/>
    </xf>
    <xf numFmtId="0" fontId="1" fillId="0" borderId="13" xfId="58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9" fillId="0" borderId="31" xfId="58" applyFont="1" applyFill="1" applyBorder="1" applyProtection="1">
      <alignment/>
      <protection/>
    </xf>
    <xf numFmtId="0" fontId="1" fillId="0" borderId="84" xfId="58" applyFill="1" applyBorder="1" applyProtection="1">
      <alignment/>
      <protection/>
    </xf>
    <xf numFmtId="0" fontId="1" fillId="0" borderId="45" xfId="58" applyFill="1" applyBorder="1" applyProtection="1">
      <alignment/>
      <protection/>
    </xf>
    <xf numFmtId="0" fontId="1" fillId="0" borderId="31" xfId="58" applyFont="1" applyFill="1" applyBorder="1" applyProtection="1">
      <alignment/>
      <protection/>
    </xf>
    <xf numFmtId="0" fontId="1" fillId="0" borderId="84" xfId="58" applyFont="1" applyFill="1" applyBorder="1" applyProtection="1">
      <alignment/>
      <protection/>
    </xf>
    <xf numFmtId="0" fontId="1" fillId="0" borderId="0" xfId="58" applyNumberFormat="1" applyFill="1" applyBorder="1" applyProtection="1">
      <alignment/>
      <protection/>
    </xf>
    <xf numFmtId="0" fontId="1" fillId="0" borderId="83" xfId="58" applyFont="1" applyFill="1" applyBorder="1" applyProtection="1">
      <alignment/>
      <protection/>
    </xf>
    <xf numFmtId="0" fontId="9" fillId="0" borderId="0" xfId="58" applyNumberFormat="1" applyFont="1" applyFill="1" applyBorder="1" applyProtection="1">
      <alignment/>
      <protection/>
    </xf>
    <xf numFmtId="0" fontId="9" fillId="0" borderId="50" xfId="58" applyFont="1" applyFill="1" applyBorder="1" applyProtection="1">
      <alignment/>
      <protection/>
    </xf>
    <xf numFmtId="0" fontId="9" fillId="0" borderId="84" xfId="58" applyNumberFormat="1" applyFont="1" applyFill="1" applyBorder="1" applyProtection="1">
      <alignment/>
      <protection/>
    </xf>
    <xf numFmtId="0" fontId="9" fillId="0" borderId="71" xfId="58" applyNumberFormat="1" applyFont="1" applyFill="1" applyBorder="1" applyProtection="1">
      <alignment/>
      <protection/>
    </xf>
    <xf numFmtId="0" fontId="1" fillId="0" borderId="28" xfId="58" applyNumberFormat="1" applyFill="1" applyBorder="1" applyProtection="1">
      <alignment/>
      <protection/>
    </xf>
    <xf numFmtId="0" fontId="1" fillId="0" borderId="31" xfId="58" applyNumberFormat="1" applyFill="1" applyBorder="1" applyProtection="1">
      <alignment/>
      <protection/>
    </xf>
    <xf numFmtId="0" fontId="1" fillId="0" borderId="13" xfId="58" applyNumberFormat="1" applyFill="1" applyBorder="1" applyProtection="1">
      <alignment/>
      <protection/>
    </xf>
    <xf numFmtId="0" fontId="9" fillId="0" borderId="28" xfId="58" applyNumberFormat="1" applyFont="1" applyFill="1" applyBorder="1" applyProtection="1">
      <alignment/>
      <protection/>
    </xf>
    <xf numFmtId="0" fontId="10" fillId="0" borderId="17" xfId="58" applyFont="1" applyFill="1" applyBorder="1" applyProtection="1">
      <alignment/>
      <protection/>
    </xf>
    <xf numFmtId="0" fontId="10" fillId="0" borderId="84" xfId="58" applyFont="1" applyFill="1" applyBorder="1" applyProtection="1">
      <alignment/>
      <protection/>
    </xf>
    <xf numFmtId="0" fontId="10" fillId="0" borderId="84" xfId="58" applyNumberFormat="1" applyFont="1" applyFill="1" applyBorder="1" applyProtection="1">
      <alignment/>
      <protection/>
    </xf>
    <xf numFmtId="0" fontId="10" fillId="0" borderId="71" xfId="58" applyNumberFormat="1" applyFont="1" applyFill="1" applyBorder="1" applyProtection="1">
      <alignment/>
      <protection/>
    </xf>
    <xf numFmtId="0" fontId="9" fillId="0" borderId="84" xfId="58" applyFont="1" applyFill="1" applyBorder="1" applyAlignment="1" applyProtection="1">
      <alignment vertical="center"/>
      <protection/>
    </xf>
    <xf numFmtId="0" fontId="1" fillId="0" borderId="45" xfId="58" applyFill="1" applyBorder="1" applyProtection="1">
      <alignment/>
      <protection/>
    </xf>
    <xf numFmtId="0" fontId="1" fillId="0" borderId="32" xfId="58" applyFill="1" applyBorder="1" applyProtection="1">
      <alignment/>
      <protection/>
    </xf>
    <xf numFmtId="0" fontId="9" fillId="0" borderId="17" xfId="58" applyFont="1" applyFill="1" applyBorder="1" applyProtection="1">
      <alignment/>
      <protection/>
    </xf>
    <xf numFmtId="0" fontId="9" fillId="0" borderId="32" xfId="58" applyFont="1" applyFill="1" applyBorder="1" applyProtection="1">
      <alignment/>
      <protection/>
    </xf>
    <xf numFmtId="0" fontId="9" fillId="0" borderId="32" xfId="58" applyNumberFormat="1" applyFont="1" applyFill="1" applyBorder="1" applyProtection="1">
      <alignment/>
      <protection/>
    </xf>
    <xf numFmtId="0" fontId="9" fillId="0" borderId="23" xfId="58" applyNumberFormat="1" applyFont="1" applyFill="1" applyBorder="1" applyProtection="1">
      <alignment/>
      <protection/>
    </xf>
    <xf numFmtId="0" fontId="9" fillId="0" borderId="18" xfId="58" applyFont="1" applyFill="1" applyBorder="1" applyProtection="1">
      <alignment/>
      <protection/>
    </xf>
    <xf numFmtId="0" fontId="9" fillId="0" borderId="31" xfId="58" applyNumberFormat="1" applyFont="1" applyFill="1" applyBorder="1" applyProtection="1">
      <alignment/>
      <protection/>
    </xf>
    <xf numFmtId="0" fontId="9" fillId="0" borderId="13" xfId="58" applyNumberFormat="1" applyFont="1" applyFill="1" applyBorder="1" applyProtection="1">
      <alignment/>
      <protection/>
    </xf>
    <xf numFmtId="0" fontId="1" fillId="0" borderId="31" xfId="58" applyNumberFormat="1" applyFont="1" applyFill="1" applyBorder="1" applyProtection="1">
      <alignment/>
      <protection/>
    </xf>
    <xf numFmtId="0" fontId="1" fillId="0" borderId="13" xfId="58" applyNumberFormat="1" applyFont="1" applyFill="1" applyBorder="1" applyProtection="1">
      <alignment/>
      <protection/>
    </xf>
    <xf numFmtId="0" fontId="1" fillId="0" borderId="84" xfId="58" applyFill="1" applyBorder="1" applyProtection="1">
      <alignment/>
      <protection/>
    </xf>
    <xf numFmtId="0" fontId="1" fillId="0" borderId="84" xfId="58" applyNumberFormat="1" applyFill="1" applyBorder="1" applyProtection="1">
      <alignment/>
      <protection/>
    </xf>
    <xf numFmtId="0" fontId="1" fillId="0" borderId="71" xfId="58" applyNumberFormat="1" applyFill="1" applyBorder="1" applyProtection="1">
      <alignment/>
      <protection/>
    </xf>
    <xf numFmtId="0" fontId="9" fillId="0" borderId="45" xfId="58" applyFont="1" applyFill="1" applyBorder="1" applyProtection="1">
      <alignment/>
      <protection/>
    </xf>
    <xf numFmtId="0" fontId="1" fillId="0" borderId="85" xfId="58" applyFont="1" applyFill="1" applyBorder="1" applyProtection="1">
      <alignment/>
      <protection/>
    </xf>
    <xf numFmtId="0" fontId="1" fillId="0" borderId="45" xfId="58" applyFont="1" applyFill="1" applyBorder="1" applyProtection="1">
      <alignment/>
      <protection/>
    </xf>
    <xf numFmtId="0" fontId="1" fillId="0" borderId="86" xfId="58" applyFill="1" applyBorder="1" applyProtection="1">
      <alignment/>
      <protection/>
    </xf>
    <xf numFmtId="0" fontId="15" fillId="0" borderId="0" xfId="58" applyFont="1" applyFill="1" applyBorder="1" applyProtection="1">
      <alignment/>
      <protection/>
    </xf>
    <xf numFmtId="0" fontId="1" fillId="0" borderId="87" xfId="58" applyFill="1" applyBorder="1" applyProtection="1">
      <alignment/>
      <protection/>
    </xf>
    <xf numFmtId="0" fontId="1" fillId="0" borderId="57" xfId="58" applyFill="1" applyBorder="1" applyProtection="1">
      <alignment/>
      <protection/>
    </xf>
    <xf numFmtId="0" fontId="1" fillId="0" borderId="10" xfId="58" applyFill="1" applyBorder="1" applyProtection="1">
      <alignment/>
      <protection/>
    </xf>
    <xf numFmtId="0" fontId="1" fillId="0" borderId="11" xfId="58" applyFill="1" applyBorder="1" applyProtection="1">
      <alignment/>
      <protection/>
    </xf>
    <xf numFmtId="0" fontId="9" fillId="0" borderId="57" xfId="58" applyFont="1" applyFill="1" applyBorder="1" applyProtection="1">
      <alignment/>
      <protection/>
    </xf>
    <xf numFmtId="0" fontId="1" fillId="0" borderId="44" xfId="58" applyFill="1" applyBorder="1" applyProtection="1">
      <alignment/>
      <protection/>
    </xf>
    <xf numFmtId="0" fontId="1" fillId="0" borderId="86" xfId="58" applyFill="1" applyBorder="1" applyProtection="1">
      <alignment/>
      <protection/>
    </xf>
    <xf numFmtId="0" fontId="1" fillId="0" borderId="13" xfId="58" applyFill="1" applyBorder="1" applyProtection="1">
      <alignment/>
      <protection/>
    </xf>
    <xf numFmtId="0" fontId="9" fillId="0" borderId="86" xfId="58" applyFont="1" applyFill="1" applyBorder="1" applyProtection="1">
      <alignment/>
      <protection/>
    </xf>
    <xf numFmtId="0" fontId="9" fillId="0" borderId="45" xfId="58" applyFont="1" applyFill="1" applyBorder="1" applyProtection="1">
      <alignment/>
      <protection/>
    </xf>
    <xf numFmtId="0" fontId="9" fillId="0" borderId="23" xfId="58" applyFont="1" applyFill="1" applyBorder="1" applyProtection="1">
      <alignment/>
      <protection/>
    </xf>
    <xf numFmtId="0" fontId="9" fillId="12" borderId="10" xfId="58" applyFont="1" applyFill="1" applyBorder="1" applyProtection="1">
      <alignment/>
      <protection/>
    </xf>
    <xf numFmtId="0" fontId="63" fillId="45" borderId="10" xfId="58" applyFont="1" applyFill="1" applyBorder="1">
      <alignment/>
    </xf>
    <xf numFmtId="0" fontId="10" fillId="0" borderId="23" xfId="58" applyFont="1" applyFill="1" applyBorder="1" applyProtection="1">
      <alignment/>
      <protection/>
    </xf>
    <xf numFmtId="0" fontId="10" fillId="0" borderId="10" xfId="58" applyFont="1" applyFill="1" applyBorder="1" applyProtection="1">
      <alignment/>
      <protection/>
    </xf>
    <xf numFmtId="0" fontId="63" fillId="44" borderId="80" xfId="58" applyFont="1" applyFill="1" applyBorder="1">
      <alignment/>
    </xf>
    <xf numFmtId="0" fontId="9" fillId="0" borderId="28" xfId="58" applyFont="1" applyFill="1" applyBorder="1" applyProtection="1">
      <alignment/>
      <protection/>
    </xf>
    <xf numFmtId="0" fontId="9" fillId="0" borderId="13" xfId="58" applyFont="1" applyFill="1" applyBorder="1" applyProtection="1">
      <alignment/>
      <protection/>
    </xf>
    <xf numFmtId="0" fontId="10" fillId="0" borderId="32" xfId="58" applyFont="1" applyFill="1" applyBorder="1" applyProtection="1">
      <alignment/>
      <protection/>
    </xf>
    <xf numFmtId="0" fontId="75" fillId="41" borderId="0" xfId="58" applyFont="1" applyFill="1" applyBorder="1" applyAlignment="1" applyProtection="1">
      <alignment horizontal="center" vertical="top" wrapText="1"/>
      <protection/>
    </xf>
    <xf numFmtId="0" fontId="1" fillId="0" borderId="0" xfId="58" applyFill="1" applyAlignment="1" applyProtection="1">
      <alignment wrapText="1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5" fillId="41" borderId="0" xfId="58" applyFont="1" applyFill="1" applyBorder="1" applyAlignment="1" applyProtection="1">
      <alignment horizontal="center" vertical="center" wrapText="1"/>
      <protection/>
    </xf>
    <xf numFmtId="0" fontId="41" fillId="0" borderId="0" xfId="58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wrapText="1"/>
    </xf>
    <xf numFmtId="0" fontId="13" fillId="0" borderId="3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5" fillId="41" borderId="88" xfId="0" applyFont="1" applyFill="1" applyBorder="1" applyAlignment="1" applyProtection="1">
      <alignment wrapText="1"/>
      <protection/>
    </xf>
    <xf numFmtId="0" fontId="76" fillId="41" borderId="0" xfId="0" applyFont="1" applyFill="1" applyBorder="1" applyAlignment="1">
      <alignment wrapText="1"/>
    </xf>
    <xf numFmtId="0" fontId="75" fillId="41" borderId="89" xfId="0" applyFont="1" applyFill="1" applyBorder="1" applyAlignment="1" applyProtection="1">
      <alignment horizontal="center" vertical="top" wrapText="1"/>
      <protection/>
    </xf>
    <xf numFmtId="0" fontId="50" fillId="41" borderId="90" xfId="0" applyFont="1" applyFill="1" applyBorder="1" applyAlignment="1" applyProtection="1">
      <alignment horizontal="center" vertical="top" wrapText="1"/>
      <protection/>
    </xf>
    <xf numFmtId="0" fontId="0" fillId="0" borderId="90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2" xfId="0" applyFont="1" applyBorder="1" applyAlignment="1">
      <alignment wrapText="1"/>
    </xf>
    <xf numFmtId="0" fontId="66" fillId="0" borderId="79" xfId="0" applyFont="1" applyBorder="1" applyAlignment="1">
      <alignment horizontal="center" wrapText="1"/>
    </xf>
    <xf numFmtId="0" fontId="66" fillId="0" borderId="93" xfId="0" applyFont="1" applyBorder="1" applyAlignment="1">
      <alignment horizontal="center" wrapText="1"/>
    </xf>
    <xf numFmtId="0" fontId="66" fillId="0" borderId="94" xfId="0" applyFont="1" applyBorder="1" applyAlignment="1">
      <alignment horizontal="center" wrapText="1"/>
    </xf>
    <xf numFmtId="0" fontId="66" fillId="0" borderId="95" xfId="0" applyFont="1" applyBorder="1" applyAlignment="1">
      <alignment horizontal="center" wrapText="1"/>
    </xf>
    <xf numFmtId="0" fontId="66" fillId="0" borderId="96" xfId="0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47" xfId="0" applyNumberFormat="1" applyFont="1" applyBorder="1" applyAlignment="1">
      <alignment horizontal="center" wrapText="1"/>
    </xf>
    <xf numFmtId="0" fontId="0" fillId="0" borderId="34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 wrapText="1"/>
    </xf>
    <xf numFmtId="0" fontId="0" fillId="0" borderId="76" xfId="0" applyNumberFormat="1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74" fillId="0" borderId="0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98" xfId="0" applyNumberFormat="1" applyFont="1" applyBorder="1" applyAlignment="1">
      <alignment horizontal="center" wrapText="1"/>
    </xf>
    <xf numFmtId="0" fontId="0" fillId="0" borderId="97" xfId="0" applyNumberFormat="1" applyFont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99" xfId="0" applyFont="1" applyFill="1" applyBorder="1" applyAlignment="1">
      <alignment horizontal="center"/>
    </xf>
    <xf numFmtId="0" fontId="2" fillId="35" borderId="10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99" xfId="0" applyFont="1" applyFill="1" applyBorder="1" applyAlignment="1">
      <alignment horizontal="center"/>
    </xf>
    <xf numFmtId="0" fontId="2" fillId="36" borderId="100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99" xfId="0" applyFont="1" applyFill="1" applyBorder="1" applyAlignment="1">
      <alignment horizontal="center"/>
    </xf>
    <xf numFmtId="0" fontId="2" fillId="37" borderId="100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99" xfId="0" applyFont="1" applyFill="1" applyBorder="1" applyAlignment="1">
      <alignment horizontal="center"/>
    </xf>
    <xf numFmtId="0" fontId="2" fillId="38" borderId="10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99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45" fillId="0" borderId="10" xfId="58" applyFont="1" applyFill="1" applyBorder="1" applyAlignment="1" applyProtection="1">
      <alignment horizontal="left" vertical="center" wrapText="1"/>
      <protection/>
    </xf>
    <xf numFmtId="0" fontId="9" fillId="0" borderId="81" xfId="58" applyFont="1" applyFill="1" applyBorder="1" applyProtection="1">
      <alignment/>
      <protection/>
    </xf>
    <xf numFmtId="0" fontId="9" fillId="0" borderId="81" xfId="58" applyFont="1" applyFill="1" applyBorder="1" applyAlignment="1" applyProtection="1">
      <alignment horizontal="right"/>
      <protection/>
    </xf>
    <xf numFmtId="0" fontId="9" fillId="0" borderId="101" xfId="58" applyFont="1" applyFill="1" applyBorder="1" applyAlignment="1" applyProtection="1">
      <alignment horizontal="right"/>
      <protection/>
    </xf>
    <xf numFmtId="0" fontId="9" fillId="0" borderId="102" xfId="58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1" fillId="0" borderId="33" xfId="58" applyFont="1" applyFill="1" applyBorder="1" applyProtection="1">
      <alignment/>
      <protection/>
    </xf>
    <xf numFmtId="0" fontId="11" fillId="0" borderId="103" xfId="58" applyFont="1" applyFill="1" applyBorder="1" applyProtection="1">
      <alignment/>
      <protection/>
    </xf>
    <xf numFmtId="0" fontId="11" fillId="0" borderId="104" xfId="58" applyNumberFormat="1" applyFont="1" applyFill="1" applyBorder="1" applyProtection="1">
      <alignment/>
      <protection/>
    </xf>
    <xf numFmtId="0" fontId="11" fillId="0" borderId="39" xfId="58" applyNumberFormat="1" applyFont="1" applyFill="1" applyBorder="1" applyProtection="1">
      <alignment/>
      <protection/>
    </xf>
    <xf numFmtId="0" fontId="11" fillId="0" borderId="105" xfId="58" applyNumberFormat="1" applyFont="1" applyFill="1" applyBorder="1" applyProtection="1">
      <alignment/>
      <protection/>
    </xf>
    <xf numFmtId="0" fontId="11" fillId="0" borderId="22" xfId="58" applyFont="1" applyFill="1" applyBorder="1" applyProtection="1">
      <alignment/>
      <protection/>
    </xf>
    <xf numFmtId="0" fontId="11" fillId="0" borderId="101" xfId="58" applyFont="1" applyFill="1" applyBorder="1" applyProtection="1">
      <alignment/>
      <protection/>
    </xf>
    <xf numFmtId="0" fontId="11" fillId="0" borderId="44" xfId="58" applyFont="1" applyFill="1" applyBorder="1" applyProtection="1">
      <alignment/>
      <protection/>
    </xf>
    <xf numFmtId="0" fontId="11" fillId="0" borderId="81" xfId="58" applyNumberFormat="1" applyFont="1" applyFill="1" applyBorder="1" applyProtection="1">
      <alignment/>
      <protection/>
    </xf>
    <xf numFmtId="0" fontId="11" fillId="0" borderId="101" xfId="58" applyNumberFormat="1" applyFont="1" applyFill="1" applyBorder="1" applyProtection="1">
      <alignment/>
      <protection/>
    </xf>
    <xf numFmtId="0" fontId="11" fillId="0" borderId="106" xfId="58" applyNumberFormat="1" applyFont="1" applyFill="1" applyBorder="1" applyProtection="1">
      <alignment/>
      <protection/>
    </xf>
    <xf numFmtId="0" fontId="1" fillId="0" borderId="107" xfId="58" applyFill="1" applyBorder="1" applyProtection="1">
      <alignment/>
      <protection/>
    </xf>
    <xf numFmtId="0" fontId="1" fillId="0" borderId="45" xfId="58" applyFill="1" applyBorder="1" applyProtection="1">
      <alignment/>
      <protection/>
    </xf>
    <xf numFmtId="0" fontId="9" fillId="0" borderId="45" xfId="58" applyNumberFormat="1" applyFont="1" applyFill="1" applyBorder="1" applyProtection="1">
      <alignment/>
      <protection/>
    </xf>
    <xf numFmtId="0" fontId="9" fillId="0" borderId="108" xfId="58" applyNumberFormat="1" applyFont="1" applyFill="1" applyBorder="1" applyProtection="1">
      <alignment/>
      <protection/>
    </xf>
    <xf numFmtId="0" fontId="0" fillId="0" borderId="85" xfId="0" applyBorder="1" applyAlignment="1">
      <alignment/>
    </xf>
    <xf numFmtId="0" fontId="1" fillId="0" borderId="81" xfId="58" applyFill="1" applyBorder="1" applyProtection="1">
      <alignment/>
      <protection/>
    </xf>
    <xf numFmtId="0" fontId="1" fillId="0" borderId="44" xfId="58" applyNumberFormat="1" applyFill="1" applyBorder="1" applyProtection="1">
      <alignment/>
      <protection/>
    </xf>
    <xf numFmtId="0" fontId="1" fillId="0" borderId="101" xfId="58" applyNumberFormat="1" applyFill="1" applyBorder="1" applyProtection="1">
      <alignment/>
      <protection/>
    </xf>
    <xf numFmtId="0" fontId="1" fillId="0" borderId="109" xfId="58" applyNumberFormat="1" applyFill="1" applyBorder="1" applyProtection="1">
      <alignment/>
      <protection/>
    </xf>
    <xf numFmtId="0" fontId="1" fillId="0" borderId="85" xfId="58" applyNumberFormat="1" applyFill="1" applyBorder="1" applyProtection="1">
      <alignment/>
      <protection/>
    </xf>
    <xf numFmtId="0" fontId="1" fillId="0" borderId="51" xfId="58" applyNumberFormat="1" applyFill="1" applyBorder="1" applyProtection="1">
      <alignment/>
      <protection/>
    </xf>
    <xf numFmtId="0" fontId="1" fillId="0" borderId="22" xfId="58" applyFill="1" applyBorder="1" applyProtection="1">
      <alignment/>
      <protection/>
    </xf>
    <xf numFmtId="0" fontId="1" fillId="0" borderId="57" xfId="58" applyFill="1" applyBorder="1" applyProtection="1">
      <alignment/>
      <protection/>
    </xf>
    <xf numFmtId="0" fontId="1" fillId="0" borderId="45" xfId="58" applyNumberFormat="1" applyFill="1" applyBorder="1" applyProtection="1">
      <alignment/>
      <protection/>
    </xf>
    <xf numFmtId="0" fontId="1" fillId="0" borderId="110" xfId="58" applyNumberFormat="1" applyFill="1" applyBorder="1" applyProtection="1">
      <alignment/>
      <protection/>
    </xf>
    <xf numFmtId="0" fontId="1" fillId="0" borderId="111" xfId="58" applyFill="1" applyBorder="1" applyProtection="1">
      <alignment/>
      <protection/>
    </xf>
    <xf numFmtId="0" fontId="1" fillId="0" borderId="18" xfId="58" applyNumberFormat="1" applyFill="1" applyBorder="1" applyProtection="1">
      <alignment/>
      <protection/>
    </xf>
    <xf numFmtId="0" fontId="1" fillId="0" borderId="112" xfId="58" applyNumberFormat="1" applyFill="1" applyBorder="1" applyProtection="1">
      <alignment/>
      <protection/>
    </xf>
    <xf numFmtId="0" fontId="1" fillId="0" borderId="10" xfId="58" applyFill="1" applyBorder="1" applyProtection="1">
      <alignment/>
      <protection/>
    </xf>
    <xf numFmtId="0" fontId="1" fillId="0" borderId="17" xfId="58" applyNumberFormat="1" applyFill="1" applyBorder="1" applyProtection="1">
      <alignment/>
      <protection/>
    </xf>
    <xf numFmtId="0" fontId="1" fillId="0" borderId="32" xfId="58" applyNumberFormat="1" applyFill="1" applyBorder="1" applyProtection="1">
      <alignment/>
      <protection/>
    </xf>
    <xf numFmtId="0" fontId="1" fillId="0" borderId="24" xfId="58" applyNumberFormat="1" applyFill="1" applyBorder="1" applyProtection="1">
      <alignment/>
      <protection/>
    </xf>
    <xf numFmtId="0" fontId="9" fillId="0" borderId="113" xfId="58" applyFont="1" applyFill="1" applyBorder="1" applyProtection="1">
      <alignment/>
      <protection/>
    </xf>
    <xf numFmtId="0" fontId="9" fillId="0" borderId="85" xfId="58" applyNumberFormat="1" applyFont="1" applyFill="1" applyBorder="1" applyProtection="1">
      <alignment/>
      <protection/>
    </xf>
    <xf numFmtId="0" fontId="9" fillId="0" borderId="51" xfId="58" applyNumberFormat="1" applyFont="1" applyFill="1" applyBorder="1" applyProtection="1">
      <alignment/>
      <protection/>
    </xf>
    <xf numFmtId="0" fontId="1" fillId="0" borderId="61" xfId="58" applyFill="1" applyBorder="1" applyProtection="1">
      <alignment/>
      <protection/>
    </xf>
    <xf numFmtId="0" fontId="1" fillId="0" borderId="66" xfId="58" applyFill="1" applyBorder="1" applyProtection="1">
      <alignment/>
      <protection/>
    </xf>
    <xf numFmtId="0" fontId="1" fillId="0" borderId="66" xfId="58" applyNumberFormat="1" applyFill="1" applyBorder="1" applyProtection="1">
      <alignment/>
      <protection/>
    </xf>
    <xf numFmtId="0" fontId="1" fillId="0" borderId="38" xfId="58" applyNumberFormat="1" applyFill="1" applyBorder="1" applyProtection="1">
      <alignment/>
      <protection/>
    </xf>
    <xf numFmtId="0" fontId="1" fillId="0" borderId="67" xfId="58" applyNumberFormat="1" applyFill="1" applyBorder="1" applyProtection="1">
      <alignment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11" fillId="0" borderId="76" xfId="58" applyFont="1" applyFill="1" applyBorder="1" applyProtection="1">
      <alignment/>
      <protection/>
    </xf>
    <xf numFmtId="0" fontId="11" fillId="0" borderId="116" xfId="58" applyFont="1" applyFill="1" applyBorder="1" applyProtection="1">
      <alignment/>
      <protection/>
    </xf>
    <xf numFmtId="0" fontId="11" fillId="0" borderId="117" xfId="58" applyNumberFormat="1" applyFont="1" applyFill="1" applyBorder="1" applyProtection="1">
      <alignment/>
      <protection/>
    </xf>
    <xf numFmtId="0" fontId="11" fillId="0" borderId="97" xfId="58" applyNumberFormat="1" applyFont="1" applyFill="1" applyBorder="1" applyProtection="1">
      <alignment/>
      <protection/>
    </xf>
    <xf numFmtId="0" fontId="11" fillId="0" borderId="118" xfId="58" applyNumberFormat="1" applyFont="1" applyFill="1" applyBorder="1" applyProtection="1">
      <alignment/>
      <protection/>
    </xf>
    <xf numFmtId="0" fontId="9" fillId="0" borderId="119" xfId="58" applyNumberFormat="1" applyFont="1" applyFill="1" applyBorder="1" applyProtection="1">
      <alignment/>
      <protection/>
    </xf>
    <xf numFmtId="0" fontId="1" fillId="0" borderId="81" xfId="58" applyNumberFormat="1" applyFill="1" applyBorder="1" applyProtection="1">
      <alignment/>
      <protection/>
    </xf>
    <xf numFmtId="0" fontId="1" fillId="0" borderId="50" xfId="58" applyNumberFormat="1" applyFill="1" applyBorder="1" applyProtection="1">
      <alignment/>
      <protection/>
    </xf>
    <xf numFmtId="0" fontId="1" fillId="0" borderId="120" xfId="58" applyFill="1" applyBorder="1" applyProtection="1">
      <alignment/>
      <protection/>
    </xf>
    <xf numFmtId="0" fontId="1" fillId="0" borderId="120" xfId="58" applyNumberFormat="1" applyFill="1" applyBorder="1" applyProtection="1">
      <alignment/>
      <protection/>
    </xf>
    <xf numFmtId="0" fontId="1" fillId="0" borderId="121" xfId="58" applyNumberFormat="1" applyFill="1" applyBorder="1" applyProtection="1">
      <alignment/>
      <protection/>
    </xf>
    <xf numFmtId="0" fontId="1" fillId="0" borderId="122" xfId="58" applyNumberFormat="1" applyFill="1" applyBorder="1" applyProtection="1">
      <alignment/>
      <protection/>
    </xf>
    <xf numFmtId="0" fontId="9" fillId="0" borderId="50" xfId="58" applyNumberFormat="1" applyFont="1" applyFill="1" applyBorder="1" applyProtection="1">
      <alignment/>
      <protection/>
    </xf>
    <xf numFmtId="0" fontId="9" fillId="0" borderId="44" xfId="58" applyFont="1" applyFill="1" applyBorder="1" applyProtection="1">
      <alignment/>
      <protection/>
    </xf>
    <xf numFmtId="0" fontId="9" fillId="0" borderId="81" xfId="58" applyNumberFormat="1" applyFont="1" applyFill="1" applyBorder="1" applyProtection="1">
      <alignment/>
      <protection/>
    </xf>
    <xf numFmtId="0" fontId="9" fillId="0" borderId="101" xfId="58" applyNumberFormat="1" applyFont="1" applyFill="1" applyBorder="1" applyProtection="1">
      <alignment/>
      <protection/>
    </xf>
    <xf numFmtId="0" fontId="9" fillId="0" borderId="109" xfId="58" applyNumberFormat="1" applyFont="1" applyFill="1" applyBorder="1" applyProtection="1">
      <alignment/>
      <protection/>
    </xf>
    <xf numFmtId="0" fontId="1" fillId="0" borderId="123" xfId="58" applyFill="1" applyBorder="1" applyProtection="1">
      <alignment/>
      <protection/>
    </xf>
    <xf numFmtId="0" fontId="1" fillId="0" borderId="124" xfId="58" applyFill="1" applyBorder="1" applyProtection="1">
      <alignment/>
      <protection/>
    </xf>
    <xf numFmtId="0" fontId="1" fillId="0" borderId="53" xfId="58" applyFill="1" applyBorder="1" applyProtection="1">
      <alignment/>
      <protection/>
    </xf>
    <xf numFmtId="0" fontId="1" fillId="0" borderId="53" xfId="58" applyNumberFormat="1" applyFill="1" applyBorder="1" applyProtection="1">
      <alignment/>
      <protection/>
    </xf>
    <xf numFmtId="0" fontId="1" fillId="0" borderId="54" xfId="58" applyNumberFormat="1" applyFill="1" applyBorder="1" applyProtection="1">
      <alignment/>
      <protection/>
    </xf>
    <xf numFmtId="0" fontId="1" fillId="0" borderId="55" xfId="58" applyNumberFormat="1" applyFill="1" applyBorder="1" applyProtection="1">
      <alignment/>
      <protection/>
    </xf>
    <xf numFmtId="0" fontId="1" fillId="0" borderId="101" xfId="58" applyFill="1" applyBorder="1" applyProtection="1">
      <alignment/>
      <protection/>
    </xf>
    <xf numFmtId="0" fontId="1" fillId="0" borderId="102" xfId="58" applyNumberFormat="1" applyFill="1" applyBorder="1" applyProtection="1">
      <alignment/>
      <protection/>
    </xf>
    <xf numFmtId="0" fontId="1" fillId="0" borderId="44" xfId="58" applyFill="1" applyBorder="1" applyProtection="1">
      <alignment/>
      <protection/>
    </xf>
    <xf numFmtId="0" fontId="10" fillId="0" borderId="50" xfId="58" applyFont="1" applyFill="1" applyBorder="1" applyProtection="1">
      <alignment/>
      <protection/>
    </xf>
    <xf numFmtId="0" fontId="10" fillId="0" borderId="101" xfId="58" applyFont="1" applyFill="1" applyBorder="1" applyProtection="1">
      <alignment/>
      <protection/>
    </xf>
    <xf numFmtId="0" fontId="10" fillId="0" borderId="44" xfId="58" applyFont="1" applyFill="1" applyBorder="1" applyProtection="1">
      <alignment/>
      <protection/>
    </xf>
    <xf numFmtId="0" fontId="10" fillId="0" borderId="81" xfId="58" applyNumberFormat="1" applyFont="1" applyFill="1" applyBorder="1" applyProtection="1">
      <alignment/>
      <protection/>
    </xf>
    <xf numFmtId="0" fontId="10" fillId="0" borderId="101" xfId="58" applyNumberFormat="1" applyFont="1" applyFill="1" applyBorder="1" applyProtection="1">
      <alignment/>
      <protection/>
    </xf>
    <xf numFmtId="0" fontId="10" fillId="0" borderId="102" xfId="58" applyNumberFormat="1" applyFont="1" applyFill="1" applyBorder="1" applyProtection="1">
      <alignment/>
      <protection/>
    </xf>
    <xf numFmtId="0" fontId="10" fillId="0" borderId="21" xfId="58" applyFont="1" applyFill="1" applyBorder="1" applyProtection="1">
      <alignment/>
      <protection/>
    </xf>
    <xf numFmtId="0" fontId="10" fillId="0" borderId="103" xfId="58" applyFont="1" applyFill="1" applyBorder="1" applyProtection="1">
      <alignment/>
      <protection/>
    </xf>
    <xf numFmtId="0" fontId="10" fillId="0" borderId="104" xfId="58" applyNumberFormat="1" applyFont="1" applyFill="1" applyBorder="1" applyProtection="1">
      <alignment/>
      <protection/>
    </xf>
    <xf numFmtId="0" fontId="10" fillId="0" borderId="39" xfId="58" applyNumberFormat="1" applyFont="1" applyFill="1" applyBorder="1" applyProtection="1">
      <alignment/>
      <protection/>
    </xf>
    <xf numFmtId="0" fontId="10" fillId="0" borderId="105" xfId="58" applyNumberFormat="1" applyFont="1" applyFill="1" applyBorder="1" applyProtection="1">
      <alignment/>
      <protection/>
    </xf>
    <xf numFmtId="0" fontId="1" fillId="0" borderId="125" xfId="58" applyNumberFormat="1" applyFill="1" applyBorder="1" applyProtection="1">
      <alignment/>
      <protection/>
    </xf>
    <xf numFmtId="0" fontId="1" fillId="0" borderId="52" xfId="58" applyFill="1" applyBorder="1" applyProtection="1">
      <alignment/>
      <protection/>
    </xf>
    <xf numFmtId="0" fontId="11" fillId="0" borderId="126" xfId="58" applyFont="1" applyFill="1" applyBorder="1" applyProtection="1">
      <alignment/>
      <protection/>
    </xf>
    <xf numFmtId="0" fontId="11" fillId="0" borderId="127" xfId="58" applyFont="1" applyFill="1" applyBorder="1" applyProtection="1">
      <alignment/>
      <protection/>
    </xf>
    <xf numFmtId="0" fontId="11" fillId="0" borderId="126" xfId="58" applyNumberFormat="1" applyFont="1" applyFill="1" applyBorder="1" applyProtection="1">
      <alignment/>
      <protection/>
    </xf>
    <xf numFmtId="0" fontId="11" fillId="0" borderId="128" xfId="58" applyNumberFormat="1" applyFont="1" applyFill="1" applyBorder="1" applyProtection="1">
      <alignment/>
      <protection/>
    </xf>
    <xf numFmtId="0" fontId="11" fillId="0" borderId="129" xfId="58" applyNumberFormat="1" applyFont="1" applyFill="1" applyBorder="1" applyProtection="1">
      <alignment/>
      <protection/>
    </xf>
    <xf numFmtId="0" fontId="79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showGridLines="0" zoomScalePageLayoutView="0" workbookViewId="0" topLeftCell="A1">
      <selection activeCell="B21" sqref="B21"/>
    </sheetView>
  </sheetViews>
  <sheetFormatPr defaultColWidth="9.140625" defaultRowHeight="12.75"/>
  <sheetData>
    <row r="1" ht="12.75">
      <c r="B1" s="1">
        <v>2013</v>
      </c>
    </row>
    <row r="2" ht="12.75">
      <c r="B2" s="1">
        <v>2012</v>
      </c>
    </row>
    <row r="3" ht="12.75">
      <c r="B3" s="1">
        <v>2011</v>
      </c>
    </row>
    <row r="4" ht="12.75">
      <c r="B4" s="1">
        <v>2010</v>
      </c>
    </row>
    <row r="5" ht="12.75">
      <c r="B5" s="1">
        <v>2009</v>
      </c>
    </row>
    <row r="6" ht="12.75">
      <c r="B6" s="2">
        <v>2008</v>
      </c>
    </row>
    <row r="7" ht="12.75">
      <c r="B7" s="2">
        <v>2007</v>
      </c>
    </row>
    <row r="8" ht="12.75">
      <c r="B8" s="2">
        <v>2006</v>
      </c>
    </row>
    <row r="9" ht="12.75">
      <c r="B9" s="2">
        <v>2005</v>
      </c>
    </row>
    <row r="10" ht="12.75">
      <c r="B10" s="2">
        <v>2004</v>
      </c>
    </row>
    <row r="11" ht="12.75">
      <c r="B11" s="2">
        <v>2003</v>
      </c>
    </row>
    <row r="12" spans="2:4" ht="12.75">
      <c r="B12" s="2">
        <v>2002</v>
      </c>
      <c r="D12" s="3"/>
    </row>
    <row r="13" ht="12.75">
      <c r="B13" s="2">
        <v>2001</v>
      </c>
    </row>
    <row r="14" ht="12.75">
      <c r="B14" s="2">
        <v>2000</v>
      </c>
    </row>
    <row r="15" ht="12.75">
      <c r="B15" s="2">
        <v>1999</v>
      </c>
    </row>
    <row r="16" ht="12.75">
      <c r="B16" s="2">
        <v>1998</v>
      </c>
    </row>
    <row r="17" ht="12.75">
      <c r="B17" s="2">
        <v>1997</v>
      </c>
    </row>
    <row r="18" ht="12.75">
      <c r="B18" s="2">
        <v>1996</v>
      </c>
    </row>
    <row r="19" ht="12.75">
      <c r="B19" s="2">
        <v>1995</v>
      </c>
    </row>
    <row r="20" ht="12.75">
      <c r="B20" s="2">
        <v>1994</v>
      </c>
    </row>
    <row r="21" ht="12.75">
      <c r="B21" s="2">
        <v>1993</v>
      </c>
    </row>
  </sheetData>
  <sheetProtection/>
  <hyperlinks>
    <hyperlink ref="B5" location="'2009'!A1" display="'2009'!A1"/>
    <hyperlink ref="B6" location="'2008'!A1" display="'2008'!A1"/>
    <hyperlink ref="B7" location="'2007'!A1" tooltip="2007" display="'2007'!A1"/>
    <hyperlink ref="B8" location="'2006'!A1" display="'2006'!A1"/>
    <hyperlink ref="B9" location="'2005'!A1" display="'2005'!A1"/>
    <hyperlink ref="B10" location="'2004'!A1" display="'2004'!A1"/>
    <hyperlink ref="B11" location="'2003'!A1" display="'2003'!A1"/>
    <hyperlink ref="B12" location="'2002'!A1" display="'2002'!A1"/>
    <hyperlink ref="B13" location="'2001'!A1" display="'2001'!A1"/>
    <hyperlink ref="B14" location="'2001'!A1" display="'2001'!A1"/>
    <hyperlink ref="B15" location="'1999'!A1" display="'1999'!A1"/>
    <hyperlink ref="B16" location="'1998'!A1" display="'1998'!A1"/>
    <hyperlink ref="B17" location="'1997'!A1" display="'1997'!A1"/>
    <hyperlink ref="B18" location="'1996'!A1" display="'1996'!A1"/>
    <hyperlink ref="B19" location="'1995'!A1" display="'1995'!A1"/>
    <hyperlink ref="B20" location="'1994'!A1" display="'1994'!A1"/>
    <hyperlink ref="B21" location="'1993'!A1" display="'1993'!A1"/>
    <hyperlink ref="B4" location="'2010'!A1" display="'2010'!A1"/>
    <hyperlink ref="B3" location="'2011'!A1" display="'2011'!A1"/>
    <hyperlink ref="B2" location="'2012'!A1" display="'2012'!A1"/>
    <hyperlink ref="B1" location="'2013'!A1" display="'2013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19" sqref="A19:IV19"/>
    </sheetView>
  </sheetViews>
  <sheetFormatPr defaultColWidth="9.140625" defaultRowHeight="12.75"/>
  <cols>
    <col min="1" max="1" width="29.140625" style="0" bestFit="1" customWidth="1"/>
    <col min="2" max="16" width="7.57421875" style="0" customWidth="1"/>
  </cols>
  <sheetData>
    <row r="1" spans="1:17" ht="15.75">
      <c r="A1" s="45" t="s">
        <v>71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9</v>
      </c>
      <c r="C4" s="54">
        <v>9</v>
      </c>
      <c r="D4" s="54">
        <v>18</v>
      </c>
      <c r="E4" s="55">
        <v>0</v>
      </c>
      <c r="F4" s="55">
        <v>2</v>
      </c>
      <c r="G4" s="55">
        <v>2</v>
      </c>
      <c r="H4" s="56">
        <v>1</v>
      </c>
      <c r="I4" s="56">
        <v>1</v>
      </c>
      <c r="J4" s="56">
        <v>2</v>
      </c>
      <c r="K4" s="57"/>
      <c r="L4" s="57"/>
      <c r="M4" s="57">
        <v>0</v>
      </c>
      <c r="N4" s="58">
        <f>SUM(B4+E4+H4+K4)</f>
        <v>10</v>
      </c>
      <c r="O4" s="58">
        <f>SUM(C4+F4+I4+L4)</f>
        <v>12</v>
      </c>
      <c r="P4" s="58">
        <f>SUM(D4+G4+J4+M4)</f>
        <v>22</v>
      </c>
      <c r="Q4" s="44"/>
    </row>
    <row r="5" spans="1:17" ht="12.75">
      <c r="A5" s="59" t="s">
        <v>60</v>
      </c>
      <c r="B5" s="53">
        <v>18</v>
      </c>
      <c r="C5" s="54">
        <v>42</v>
      </c>
      <c r="D5" s="54">
        <v>60</v>
      </c>
      <c r="E5" s="55"/>
      <c r="F5" s="55"/>
      <c r="G5" s="55">
        <v>0</v>
      </c>
      <c r="H5" s="56">
        <v>2</v>
      </c>
      <c r="I5" s="56">
        <v>15</v>
      </c>
      <c r="J5" s="56">
        <v>17</v>
      </c>
      <c r="K5" s="57">
        <v>3</v>
      </c>
      <c r="L5" s="57">
        <v>1</v>
      </c>
      <c r="M5" s="57">
        <v>4</v>
      </c>
      <c r="N5" s="58">
        <f aca="true" t="shared" si="0" ref="N5:N14">SUM(B5+E5+H5+K5)</f>
        <v>23</v>
      </c>
      <c r="O5" s="58">
        <f aca="true" t="shared" si="1" ref="O5:O14">SUM(C5+F5+I5+L5)</f>
        <v>58</v>
      </c>
      <c r="P5" s="58">
        <f aca="true" t="shared" si="2" ref="P5:P14">SUM(D5+G5+J5+M5)</f>
        <v>81</v>
      </c>
      <c r="Q5" s="44"/>
    </row>
    <row r="6" spans="1:17" ht="12.75">
      <c r="A6" s="59" t="s">
        <v>61</v>
      </c>
      <c r="B6" s="53">
        <v>57</v>
      </c>
      <c r="C6" s="54">
        <v>53</v>
      </c>
      <c r="D6" s="54">
        <v>110</v>
      </c>
      <c r="E6" s="55">
        <v>0</v>
      </c>
      <c r="F6" s="55">
        <v>2</v>
      </c>
      <c r="G6" s="55">
        <v>2</v>
      </c>
      <c r="H6" s="56">
        <v>1</v>
      </c>
      <c r="I6" s="56">
        <v>1</v>
      </c>
      <c r="J6" s="56">
        <v>2</v>
      </c>
      <c r="K6" s="57"/>
      <c r="L6" s="57"/>
      <c r="M6" s="57">
        <v>0</v>
      </c>
      <c r="N6" s="58">
        <f t="shared" si="0"/>
        <v>58</v>
      </c>
      <c r="O6" s="58">
        <f t="shared" si="1"/>
        <v>56</v>
      </c>
      <c r="P6" s="58">
        <f t="shared" si="2"/>
        <v>114</v>
      </c>
      <c r="Q6" s="44"/>
    </row>
    <row r="7" spans="1:17" s="68" customFormat="1" ht="12.75">
      <c r="A7" s="69" t="s">
        <v>62</v>
      </c>
      <c r="B7" s="60">
        <v>46</v>
      </c>
      <c r="C7" s="61">
        <v>57</v>
      </c>
      <c r="D7" s="61">
        <v>103</v>
      </c>
      <c r="E7" s="62">
        <v>1</v>
      </c>
      <c r="F7" s="62">
        <v>1</v>
      </c>
      <c r="G7" s="62">
        <v>2</v>
      </c>
      <c r="H7" s="63">
        <v>43</v>
      </c>
      <c r="I7" s="63">
        <v>64</v>
      </c>
      <c r="J7" s="63">
        <v>107</v>
      </c>
      <c r="K7" s="64"/>
      <c r="L7" s="64"/>
      <c r="M7" s="64">
        <v>0</v>
      </c>
      <c r="N7" s="58">
        <f t="shared" si="0"/>
        <v>90</v>
      </c>
      <c r="O7" s="58">
        <f t="shared" si="1"/>
        <v>122</v>
      </c>
      <c r="P7" s="58">
        <f t="shared" si="2"/>
        <v>212</v>
      </c>
      <c r="Q7" s="66"/>
    </row>
    <row r="8" spans="1:17" ht="12.75">
      <c r="A8" s="59" t="s">
        <v>63</v>
      </c>
      <c r="B8" s="53">
        <v>75</v>
      </c>
      <c r="C8" s="54">
        <v>141</v>
      </c>
      <c r="D8" s="54">
        <v>216</v>
      </c>
      <c r="E8" s="55">
        <v>0</v>
      </c>
      <c r="F8" s="55">
        <v>6</v>
      </c>
      <c r="G8" s="55">
        <v>6</v>
      </c>
      <c r="H8" s="56">
        <v>8</v>
      </c>
      <c r="I8" s="56">
        <v>23</v>
      </c>
      <c r="J8" s="56">
        <v>31</v>
      </c>
      <c r="K8" s="57">
        <v>1</v>
      </c>
      <c r="L8" s="57"/>
      <c r="M8" s="57">
        <v>1</v>
      </c>
      <c r="N8" s="58">
        <f t="shared" si="0"/>
        <v>84</v>
      </c>
      <c r="O8" s="58">
        <f t="shared" si="1"/>
        <v>170</v>
      </c>
      <c r="P8" s="58">
        <f t="shared" si="2"/>
        <v>254</v>
      </c>
      <c r="Q8" s="44"/>
    </row>
    <row r="9" spans="1:17" ht="12.75">
      <c r="A9" s="59" t="s">
        <v>64</v>
      </c>
      <c r="B9" s="53">
        <v>2</v>
      </c>
      <c r="C9" s="54">
        <v>10</v>
      </c>
      <c r="D9" s="54">
        <v>12</v>
      </c>
      <c r="E9" s="55"/>
      <c r="F9" s="55"/>
      <c r="G9" s="55">
        <v>0</v>
      </c>
      <c r="H9" s="56">
        <v>0</v>
      </c>
      <c r="I9" s="56">
        <v>3</v>
      </c>
      <c r="J9" s="56">
        <v>3</v>
      </c>
      <c r="K9" s="57">
        <v>2</v>
      </c>
      <c r="L9" s="57">
        <v>1</v>
      </c>
      <c r="M9" s="57">
        <v>3</v>
      </c>
      <c r="N9" s="58">
        <f t="shared" si="0"/>
        <v>4</v>
      </c>
      <c r="O9" s="58">
        <f t="shared" si="1"/>
        <v>14</v>
      </c>
      <c r="P9" s="58">
        <f t="shared" si="2"/>
        <v>18</v>
      </c>
      <c r="Q9" s="44"/>
    </row>
    <row r="10" spans="1:17" ht="12.75">
      <c r="A10" s="59" t="s">
        <v>65</v>
      </c>
      <c r="B10" s="53">
        <v>2</v>
      </c>
      <c r="C10" s="54">
        <v>2</v>
      </c>
      <c r="D10" s="54">
        <v>4</v>
      </c>
      <c r="E10" s="55"/>
      <c r="F10" s="55"/>
      <c r="G10" s="55">
        <v>0</v>
      </c>
      <c r="H10" s="56">
        <v>1</v>
      </c>
      <c r="I10" s="56">
        <v>0</v>
      </c>
      <c r="J10" s="56">
        <v>1</v>
      </c>
      <c r="K10" s="57"/>
      <c r="L10" s="57"/>
      <c r="M10" s="57">
        <v>0</v>
      </c>
      <c r="N10" s="58">
        <f t="shared" si="0"/>
        <v>3</v>
      </c>
      <c r="O10" s="58">
        <f t="shared" si="1"/>
        <v>2</v>
      </c>
      <c r="P10" s="58">
        <f t="shared" si="2"/>
        <v>5</v>
      </c>
      <c r="Q10" s="44"/>
    </row>
    <row r="11" spans="1:17" ht="12.75">
      <c r="A11" s="59" t="s">
        <v>66</v>
      </c>
      <c r="B11" s="53">
        <v>88</v>
      </c>
      <c r="C11" s="54">
        <v>45</v>
      </c>
      <c r="D11" s="54">
        <v>133</v>
      </c>
      <c r="E11" s="55">
        <v>1</v>
      </c>
      <c r="F11" s="55">
        <v>0</v>
      </c>
      <c r="G11" s="55">
        <v>1</v>
      </c>
      <c r="H11" s="56">
        <v>14</v>
      </c>
      <c r="I11" s="56">
        <v>11</v>
      </c>
      <c r="J11" s="56">
        <v>25</v>
      </c>
      <c r="K11" s="57">
        <v>0</v>
      </c>
      <c r="L11" s="57">
        <v>1</v>
      </c>
      <c r="M11" s="57">
        <v>1</v>
      </c>
      <c r="N11" s="58">
        <f t="shared" si="0"/>
        <v>103</v>
      </c>
      <c r="O11" s="58">
        <f t="shared" si="1"/>
        <v>57</v>
      </c>
      <c r="P11" s="58">
        <f t="shared" si="2"/>
        <v>160</v>
      </c>
      <c r="Q11" s="44"/>
    </row>
    <row r="12" spans="1:17" ht="12.75">
      <c r="A12" s="59" t="s">
        <v>67</v>
      </c>
      <c r="B12" s="53">
        <v>57</v>
      </c>
      <c r="C12" s="54">
        <v>89</v>
      </c>
      <c r="D12" s="54">
        <v>146</v>
      </c>
      <c r="E12" s="55">
        <v>1</v>
      </c>
      <c r="F12" s="55">
        <v>2</v>
      </c>
      <c r="G12" s="55">
        <v>3</v>
      </c>
      <c r="H12" s="56">
        <v>12</v>
      </c>
      <c r="I12" s="56">
        <v>13</v>
      </c>
      <c r="J12" s="56">
        <v>25</v>
      </c>
      <c r="K12" s="57">
        <v>1</v>
      </c>
      <c r="L12" s="57">
        <v>3</v>
      </c>
      <c r="M12" s="57">
        <v>4</v>
      </c>
      <c r="N12" s="58">
        <f t="shared" si="0"/>
        <v>71</v>
      </c>
      <c r="O12" s="58">
        <f t="shared" si="1"/>
        <v>107</v>
      </c>
      <c r="P12" s="58">
        <f t="shared" si="2"/>
        <v>178</v>
      </c>
      <c r="Q12" s="44"/>
    </row>
    <row r="13" spans="1:17" ht="12.75">
      <c r="A13" s="59" t="s">
        <v>68</v>
      </c>
      <c r="B13" s="53">
        <v>51</v>
      </c>
      <c r="C13" s="54">
        <v>168</v>
      </c>
      <c r="D13" s="54">
        <v>219</v>
      </c>
      <c r="E13" s="55">
        <v>31</v>
      </c>
      <c r="F13" s="55">
        <v>95</v>
      </c>
      <c r="G13" s="55">
        <v>126</v>
      </c>
      <c r="H13" s="56">
        <v>23</v>
      </c>
      <c r="I13" s="56">
        <v>68</v>
      </c>
      <c r="J13" s="56">
        <v>91</v>
      </c>
      <c r="K13" s="57">
        <v>1</v>
      </c>
      <c r="L13" s="57">
        <v>1</v>
      </c>
      <c r="M13" s="57">
        <v>2</v>
      </c>
      <c r="N13" s="58">
        <f t="shared" si="0"/>
        <v>106</v>
      </c>
      <c r="O13" s="58">
        <f t="shared" si="1"/>
        <v>332</v>
      </c>
      <c r="P13" s="58">
        <f t="shared" si="2"/>
        <v>438</v>
      </c>
      <c r="Q13" s="44"/>
    </row>
    <row r="14" spans="1:17" ht="12.75">
      <c r="A14" s="59" t="s">
        <v>69</v>
      </c>
      <c r="B14" s="53">
        <v>4</v>
      </c>
      <c r="C14" s="54">
        <v>75</v>
      </c>
      <c r="D14" s="54">
        <v>79</v>
      </c>
      <c r="E14" s="55">
        <v>1</v>
      </c>
      <c r="F14" s="55">
        <v>69</v>
      </c>
      <c r="G14" s="55">
        <v>70</v>
      </c>
      <c r="H14" s="91">
        <v>0</v>
      </c>
      <c r="I14" s="56">
        <v>8</v>
      </c>
      <c r="J14" s="56">
        <v>8</v>
      </c>
      <c r="K14" s="57"/>
      <c r="L14" s="57"/>
      <c r="M14" s="57">
        <v>0</v>
      </c>
      <c r="N14" s="58">
        <f t="shared" si="0"/>
        <v>5</v>
      </c>
      <c r="O14" s="58">
        <f t="shared" si="1"/>
        <v>152</v>
      </c>
      <c r="P14" s="58">
        <f t="shared" si="2"/>
        <v>157</v>
      </c>
      <c r="Q14" s="44"/>
    </row>
    <row r="15" spans="1:17" ht="15.75">
      <c r="A15" s="82" t="s">
        <v>70</v>
      </c>
      <c r="B15" s="83">
        <f aca="true" t="shared" si="3" ref="B15:P15">SUM(B4:B14)</f>
        <v>409</v>
      </c>
      <c r="C15" s="83">
        <f t="shared" si="3"/>
        <v>691</v>
      </c>
      <c r="D15" s="83">
        <f t="shared" si="3"/>
        <v>1100</v>
      </c>
      <c r="E15" s="88">
        <f t="shared" si="3"/>
        <v>35</v>
      </c>
      <c r="F15" s="88">
        <f t="shared" si="3"/>
        <v>177</v>
      </c>
      <c r="G15" s="88">
        <f t="shared" si="3"/>
        <v>212</v>
      </c>
      <c r="H15" s="88">
        <f t="shared" si="3"/>
        <v>105</v>
      </c>
      <c r="I15" s="88">
        <f t="shared" si="3"/>
        <v>207</v>
      </c>
      <c r="J15" s="88">
        <f t="shared" si="3"/>
        <v>312</v>
      </c>
      <c r="K15" s="88">
        <f t="shared" si="3"/>
        <v>8</v>
      </c>
      <c r="L15" s="88">
        <f t="shared" si="3"/>
        <v>7</v>
      </c>
      <c r="M15" s="88">
        <f t="shared" si="3"/>
        <v>15</v>
      </c>
      <c r="N15" s="88">
        <f t="shared" si="3"/>
        <v>557</v>
      </c>
      <c r="O15" s="88">
        <f t="shared" si="3"/>
        <v>1082</v>
      </c>
      <c r="P15" s="88">
        <f t="shared" si="3"/>
        <v>1639</v>
      </c>
      <c r="Q15" s="44"/>
    </row>
    <row r="16" spans="1:17" ht="15.75">
      <c r="A16" s="84"/>
      <c r="B16" s="89">
        <f>SUM(B15/D15)</f>
        <v>0.3718181818181818</v>
      </c>
      <c r="C16" s="89">
        <f>SUM(C15/D15)</f>
        <v>0.6281818181818182</v>
      </c>
      <c r="D16" s="86"/>
      <c r="E16" s="90">
        <f>SUM(E15/G15)</f>
        <v>0.1650943396226415</v>
      </c>
      <c r="F16" s="90">
        <f>SUM(F15/G15)</f>
        <v>0.8349056603773585</v>
      </c>
      <c r="G16" s="86"/>
      <c r="H16" s="90">
        <f>SUM(H15/J15)</f>
        <v>0.33653846153846156</v>
      </c>
      <c r="I16" s="90">
        <f>SUM(I15/J15)</f>
        <v>0.6634615384615384</v>
      </c>
      <c r="J16" s="86"/>
      <c r="K16" s="90">
        <f>SUM(K15/M15)</f>
        <v>0.5333333333333333</v>
      </c>
      <c r="L16" s="90">
        <f>SUM(L15/M15)</f>
        <v>0.4666666666666667</v>
      </c>
      <c r="M16" s="86"/>
      <c r="N16" s="90">
        <f>SUM(N15/P15)</f>
        <v>0.33984136668700426</v>
      </c>
      <c r="O16" s="90">
        <f>SUM(O15/P15)</f>
        <v>0.6601586333129957</v>
      </c>
      <c r="P16" s="87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ht="12.75">
      <c r="A18" s="67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19" sqref="A19:IV19"/>
    </sheetView>
  </sheetViews>
  <sheetFormatPr defaultColWidth="9.140625" defaultRowHeight="12.75"/>
  <cols>
    <col min="1" max="1" width="28.140625" style="0" bestFit="1" customWidth="1"/>
    <col min="2" max="16" width="7.57421875" style="0" customWidth="1"/>
  </cols>
  <sheetData>
    <row r="1" spans="1:17" ht="15.75">
      <c r="A1" s="45" t="s">
        <v>72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7</v>
      </c>
      <c r="C4" s="54">
        <v>6</v>
      </c>
      <c r="D4" s="54">
        <v>13</v>
      </c>
      <c r="E4" s="55">
        <v>0</v>
      </c>
      <c r="F4" s="55">
        <v>5</v>
      </c>
      <c r="G4" s="55">
        <v>5</v>
      </c>
      <c r="H4" s="56">
        <v>1</v>
      </c>
      <c r="I4" s="56">
        <v>0</v>
      </c>
      <c r="J4" s="56">
        <v>1</v>
      </c>
      <c r="K4" s="57">
        <v>0</v>
      </c>
      <c r="L4" s="57">
        <v>0</v>
      </c>
      <c r="M4" s="57">
        <v>0</v>
      </c>
      <c r="N4" s="58">
        <v>8</v>
      </c>
      <c r="O4" s="58">
        <v>11</v>
      </c>
      <c r="P4" s="58">
        <v>19</v>
      </c>
      <c r="Q4" s="44"/>
    </row>
    <row r="5" spans="1:17" ht="12.75">
      <c r="A5" s="59" t="s">
        <v>60</v>
      </c>
      <c r="B5" s="53">
        <v>28</v>
      </c>
      <c r="C5" s="54">
        <v>35</v>
      </c>
      <c r="D5" s="54">
        <v>63</v>
      </c>
      <c r="E5" s="55">
        <v>0</v>
      </c>
      <c r="F5" s="55">
        <v>0</v>
      </c>
      <c r="G5" s="55">
        <v>0</v>
      </c>
      <c r="H5" s="56">
        <v>2</v>
      </c>
      <c r="I5" s="56">
        <v>8</v>
      </c>
      <c r="J5" s="56">
        <v>10</v>
      </c>
      <c r="K5" s="57">
        <v>2</v>
      </c>
      <c r="L5" s="57">
        <v>3</v>
      </c>
      <c r="M5" s="57">
        <v>5</v>
      </c>
      <c r="N5" s="58">
        <v>32</v>
      </c>
      <c r="O5" s="58">
        <v>46</v>
      </c>
      <c r="P5" s="58">
        <v>78</v>
      </c>
      <c r="Q5" s="44"/>
    </row>
    <row r="6" spans="1:17" ht="12.75">
      <c r="A6" s="59" t="s">
        <v>61</v>
      </c>
      <c r="B6" s="53">
        <v>29</v>
      </c>
      <c r="C6" s="54">
        <v>39</v>
      </c>
      <c r="D6" s="54">
        <v>68</v>
      </c>
      <c r="E6" s="55">
        <v>0</v>
      </c>
      <c r="F6" s="55">
        <v>4</v>
      </c>
      <c r="G6" s="55">
        <v>4</v>
      </c>
      <c r="H6" s="56">
        <v>0</v>
      </c>
      <c r="I6" s="56">
        <v>4</v>
      </c>
      <c r="J6" s="56">
        <v>4</v>
      </c>
      <c r="K6" s="57">
        <v>1</v>
      </c>
      <c r="L6" s="57">
        <v>0</v>
      </c>
      <c r="M6" s="57">
        <v>1</v>
      </c>
      <c r="N6" s="58">
        <v>30</v>
      </c>
      <c r="O6" s="58">
        <v>47</v>
      </c>
      <c r="P6" s="58">
        <v>77</v>
      </c>
      <c r="Q6" s="44"/>
    </row>
    <row r="7" spans="1:17" s="68" customFormat="1" ht="25.5">
      <c r="A7" s="70" t="s">
        <v>62</v>
      </c>
      <c r="B7" s="60">
        <v>61</v>
      </c>
      <c r="C7" s="61">
        <v>69</v>
      </c>
      <c r="D7" s="61">
        <v>130</v>
      </c>
      <c r="E7" s="62">
        <v>1</v>
      </c>
      <c r="F7" s="62">
        <v>1</v>
      </c>
      <c r="G7" s="62">
        <v>2</v>
      </c>
      <c r="H7" s="63">
        <v>19</v>
      </c>
      <c r="I7" s="63">
        <v>31</v>
      </c>
      <c r="J7" s="63">
        <v>50</v>
      </c>
      <c r="K7" s="64">
        <v>0</v>
      </c>
      <c r="L7" s="64">
        <v>0</v>
      </c>
      <c r="M7" s="64">
        <v>0</v>
      </c>
      <c r="N7" s="65">
        <v>81</v>
      </c>
      <c r="O7" s="65">
        <v>101</v>
      </c>
      <c r="P7" s="65">
        <v>182</v>
      </c>
      <c r="Q7" s="66"/>
    </row>
    <row r="8" spans="1:17" ht="12.75">
      <c r="A8" s="59" t="s">
        <v>73</v>
      </c>
      <c r="B8" s="53">
        <v>56</v>
      </c>
      <c r="C8" s="54">
        <v>129</v>
      </c>
      <c r="D8" s="54">
        <v>185</v>
      </c>
      <c r="E8" s="55">
        <v>2</v>
      </c>
      <c r="F8" s="55">
        <v>11</v>
      </c>
      <c r="G8" s="55">
        <v>13</v>
      </c>
      <c r="H8" s="56">
        <v>14</v>
      </c>
      <c r="I8" s="56">
        <v>18</v>
      </c>
      <c r="J8" s="56">
        <v>32</v>
      </c>
      <c r="K8" s="57">
        <v>1</v>
      </c>
      <c r="L8" s="57">
        <v>1</v>
      </c>
      <c r="M8" s="57">
        <v>2</v>
      </c>
      <c r="N8" s="58">
        <v>73</v>
      </c>
      <c r="O8" s="58">
        <v>159</v>
      </c>
      <c r="P8" s="58">
        <v>232</v>
      </c>
      <c r="Q8" s="44"/>
    </row>
    <row r="9" spans="1:17" ht="12.75">
      <c r="A9" s="59" t="s">
        <v>64</v>
      </c>
      <c r="B9" s="53">
        <v>1</v>
      </c>
      <c r="C9" s="54">
        <v>3</v>
      </c>
      <c r="D9" s="54">
        <v>4</v>
      </c>
      <c r="E9" s="55">
        <v>0</v>
      </c>
      <c r="F9" s="55">
        <v>0</v>
      </c>
      <c r="G9" s="55">
        <v>0</v>
      </c>
      <c r="H9" s="56">
        <v>0</v>
      </c>
      <c r="I9" s="56">
        <v>1</v>
      </c>
      <c r="J9" s="56">
        <v>1</v>
      </c>
      <c r="K9" s="57">
        <v>0</v>
      </c>
      <c r="L9" s="57">
        <v>0</v>
      </c>
      <c r="M9" s="57">
        <v>0</v>
      </c>
      <c r="N9" s="58">
        <v>1</v>
      </c>
      <c r="O9" s="58">
        <v>4</v>
      </c>
      <c r="P9" s="58">
        <v>5</v>
      </c>
      <c r="Q9" s="44"/>
    </row>
    <row r="10" spans="1:17" ht="12.75">
      <c r="A10" s="59" t="s">
        <v>65</v>
      </c>
      <c r="B10" s="53">
        <v>3</v>
      </c>
      <c r="C10" s="54">
        <v>3</v>
      </c>
      <c r="D10" s="54">
        <v>6</v>
      </c>
      <c r="E10" s="55">
        <v>0</v>
      </c>
      <c r="F10" s="55">
        <v>0</v>
      </c>
      <c r="G10" s="55">
        <v>0</v>
      </c>
      <c r="H10" s="56">
        <v>0</v>
      </c>
      <c r="I10" s="56">
        <v>0</v>
      </c>
      <c r="J10" s="56">
        <v>0</v>
      </c>
      <c r="K10" s="57">
        <v>0</v>
      </c>
      <c r="L10" s="57">
        <v>2</v>
      </c>
      <c r="M10" s="57">
        <v>2</v>
      </c>
      <c r="N10" s="58">
        <v>3</v>
      </c>
      <c r="O10" s="58">
        <v>5</v>
      </c>
      <c r="P10" s="58">
        <v>8</v>
      </c>
      <c r="Q10" s="44"/>
    </row>
    <row r="11" spans="1:17" ht="12.75">
      <c r="A11" s="59" t="s">
        <v>66</v>
      </c>
      <c r="B11" s="53">
        <v>82</v>
      </c>
      <c r="C11" s="54">
        <v>40</v>
      </c>
      <c r="D11" s="54">
        <v>122</v>
      </c>
      <c r="E11" s="55">
        <v>2</v>
      </c>
      <c r="F11" s="55">
        <v>1</v>
      </c>
      <c r="G11" s="55">
        <v>3</v>
      </c>
      <c r="H11" s="56">
        <v>33</v>
      </c>
      <c r="I11" s="56">
        <v>7</v>
      </c>
      <c r="J11" s="56">
        <v>40</v>
      </c>
      <c r="K11" s="57">
        <v>0</v>
      </c>
      <c r="L11" s="57">
        <v>0</v>
      </c>
      <c r="M11" s="57">
        <v>0</v>
      </c>
      <c r="N11" s="58">
        <v>117</v>
      </c>
      <c r="O11" s="58">
        <v>48</v>
      </c>
      <c r="P11" s="58">
        <v>165</v>
      </c>
      <c r="Q11" s="44"/>
    </row>
    <row r="12" spans="1:17" ht="12.75">
      <c r="A12" s="59" t="s">
        <v>67</v>
      </c>
      <c r="B12" s="53">
        <v>60</v>
      </c>
      <c r="C12" s="54">
        <v>84</v>
      </c>
      <c r="D12" s="54">
        <v>144</v>
      </c>
      <c r="E12" s="55">
        <v>2</v>
      </c>
      <c r="F12" s="55">
        <v>5</v>
      </c>
      <c r="G12" s="55">
        <v>7</v>
      </c>
      <c r="H12" s="56">
        <v>15</v>
      </c>
      <c r="I12" s="56">
        <v>14</v>
      </c>
      <c r="J12" s="56">
        <v>29</v>
      </c>
      <c r="K12" s="57">
        <v>2</v>
      </c>
      <c r="L12" s="57">
        <v>1</v>
      </c>
      <c r="M12" s="57">
        <v>3</v>
      </c>
      <c r="N12" s="58">
        <v>79</v>
      </c>
      <c r="O12" s="58">
        <v>104</v>
      </c>
      <c r="P12" s="58">
        <v>183</v>
      </c>
      <c r="Q12" s="44"/>
    </row>
    <row r="13" spans="1:17" ht="12.75">
      <c r="A13" s="59" t="s">
        <v>68</v>
      </c>
      <c r="B13" s="53">
        <v>46</v>
      </c>
      <c r="C13" s="54">
        <v>155</v>
      </c>
      <c r="D13" s="54">
        <v>201</v>
      </c>
      <c r="E13" s="55">
        <v>29</v>
      </c>
      <c r="F13" s="55">
        <v>90</v>
      </c>
      <c r="G13" s="55">
        <v>119</v>
      </c>
      <c r="H13" s="56">
        <v>10</v>
      </c>
      <c r="I13" s="56">
        <v>55</v>
      </c>
      <c r="J13" s="56">
        <v>65</v>
      </c>
      <c r="K13" s="57">
        <v>0</v>
      </c>
      <c r="L13" s="57">
        <v>1</v>
      </c>
      <c r="M13" s="57">
        <v>1</v>
      </c>
      <c r="N13" s="58">
        <v>85</v>
      </c>
      <c r="O13" s="58">
        <v>301</v>
      </c>
      <c r="P13" s="58">
        <v>386</v>
      </c>
      <c r="Q13" s="44"/>
    </row>
    <row r="14" spans="1:17" ht="12.75">
      <c r="A14" s="59" t="s">
        <v>69</v>
      </c>
      <c r="B14" s="53">
        <v>0</v>
      </c>
      <c r="C14" s="54">
        <v>53</v>
      </c>
      <c r="D14" s="54">
        <v>53</v>
      </c>
      <c r="E14" s="55">
        <v>0</v>
      </c>
      <c r="F14" s="55">
        <v>51</v>
      </c>
      <c r="G14" s="55">
        <v>51</v>
      </c>
      <c r="H14" s="56">
        <v>0</v>
      </c>
      <c r="I14" s="56">
        <v>7</v>
      </c>
      <c r="J14" s="56">
        <v>7</v>
      </c>
      <c r="K14" s="57">
        <v>0</v>
      </c>
      <c r="L14" s="57">
        <v>0</v>
      </c>
      <c r="M14" s="57">
        <v>0</v>
      </c>
      <c r="N14" s="58">
        <v>0</v>
      </c>
      <c r="O14" s="58">
        <v>111</v>
      </c>
      <c r="P14" s="58">
        <v>111</v>
      </c>
      <c r="Q14" s="44"/>
    </row>
    <row r="15" spans="1:17" ht="15.75">
      <c r="A15" s="82" t="s">
        <v>70</v>
      </c>
      <c r="B15" s="83">
        <f>SUM(B4:B14)</f>
        <v>373</v>
      </c>
      <c r="C15" s="83">
        <f aca="true" t="shared" si="0" ref="C15:O15">SUM(C4:C14)</f>
        <v>616</v>
      </c>
      <c r="D15" s="83">
        <f t="shared" si="0"/>
        <v>989</v>
      </c>
      <c r="E15" s="83">
        <f t="shared" si="0"/>
        <v>36</v>
      </c>
      <c r="F15" s="83">
        <f t="shared" si="0"/>
        <v>168</v>
      </c>
      <c r="G15" s="83">
        <f t="shared" si="0"/>
        <v>204</v>
      </c>
      <c r="H15" s="83">
        <f t="shared" si="0"/>
        <v>94</v>
      </c>
      <c r="I15" s="83">
        <f t="shared" si="0"/>
        <v>145</v>
      </c>
      <c r="J15" s="83">
        <f t="shared" si="0"/>
        <v>239</v>
      </c>
      <c r="K15" s="83">
        <f t="shared" si="0"/>
        <v>6</v>
      </c>
      <c r="L15" s="83">
        <f t="shared" si="0"/>
        <v>8</v>
      </c>
      <c r="M15" s="83">
        <f t="shared" si="0"/>
        <v>14</v>
      </c>
      <c r="N15" s="83">
        <f t="shared" si="0"/>
        <v>509</v>
      </c>
      <c r="O15" s="83">
        <f t="shared" si="0"/>
        <v>937</v>
      </c>
      <c r="P15" s="83">
        <f>SUM(P4:P14)</f>
        <v>1446</v>
      </c>
      <c r="Q15" s="44"/>
    </row>
    <row r="16" spans="1:17" ht="15.75">
      <c r="A16" s="84"/>
      <c r="B16" s="85">
        <f>SUM(B15/D15)</f>
        <v>0.37714863498483314</v>
      </c>
      <c r="C16" s="85">
        <f>SUM(C15/D15)</f>
        <v>0.6228513650151668</v>
      </c>
      <c r="D16" s="86"/>
      <c r="E16" s="85">
        <f>SUM(E15/G15)</f>
        <v>0.17647058823529413</v>
      </c>
      <c r="F16" s="85">
        <f>SUM(F15/G15)</f>
        <v>0.8235294117647058</v>
      </c>
      <c r="G16" s="86"/>
      <c r="H16" s="85">
        <f>SUM(H15/J15)</f>
        <v>0.39330543933054396</v>
      </c>
      <c r="I16" s="85">
        <f>SUM(I15/J15)</f>
        <v>0.606694560669456</v>
      </c>
      <c r="J16" s="86"/>
      <c r="K16" s="85">
        <f>SUM(K15/M15)</f>
        <v>0.42857142857142855</v>
      </c>
      <c r="L16" s="85">
        <f>SUM(L15/M15)</f>
        <v>0.5714285714285714</v>
      </c>
      <c r="M16" s="86"/>
      <c r="N16" s="85">
        <f>SUM(N15/P15)</f>
        <v>0.35200553250345784</v>
      </c>
      <c r="O16" s="85">
        <f>SUM(O15/P15)</f>
        <v>0.6479944674965422</v>
      </c>
      <c r="P16" s="87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3" ht="12.75">
      <c r="A18" s="67" t="s">
        <v>74</v>
      </c>
      <c r="B18" s="67"/>
      <c r="C18" s="67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19" sqref="A19:IV21"/>
    </sheetView>
  </sheetViews>
  <sheetFormatPr defaultColWidth="9.140625" defaultRowHeight="12.75"/>
  <cols>
    <col min="1" max="1" width="29.140625" style="0" bestFit="1" customWidth="1"/>
    <col min="2" max="16" width="7.28125" style="0" customWidth="1"/>
    <col min="17" max="17" width="3.140625" style="0" customWidth="1"/>
  </cols>
  <sheetData>
    <row r="1" spans="1:17" ht="15.75">
      <c r="A1" s="45" t="s">
        <v>75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4</v>
      </c>
      <c r="C4" s="54">
        <v>9</v>
      </c>
      <c r="D4" s="54">
        <v>13</v>
      </c>
      <c r="E4" s="55">
        <v>1</v>
      </c>
      <c r="F4" s="55">
        <v>2</v>
      </c>
      <c r="G4" s="55">
        <v>3</v>
      </c>
      <c r="H4" s="56">
        <v>1</v>
      </c>
      <c r="I4" s="56"/>
      <c r="J4" s="56">
        <v>1</v>
      </c>
      <c r="K4" s="57"/>
      <c r="L4" s="57"/>
      <c r="M4" s="57">
        <v>0</v>
      </c>
      <c r="N4" s="58">
        <v>6</v>
      </c>
      <c r="O4" s="58">
        <v>11</v>
      </c>
      <c r="P4" s="58">
        <v>17</v>
      </c>
      <c r="Q4" s="44"/>
    </row>
    <row r="5" spans="1:17" ht="12.75">
      <c r="A5" s="59" t="s">
        <v>60</v>
      </c>
      <c r="B5" s="53">
        <v>24</v>
      </c>
      <c r="C5" s="54">
        <v>26</v>
      </c>
      <c r="D5" s="54">
        <v>50</v>
      </c>
      <c r="E5" s="55"/>
      <c r="F5" s="55"/>
      <c r="G5" s="55">
        <v>0</v>
      </c>
      <c r="H5" s="56">
        <v>3</v>
      </c>
      <c r="I5" s="56">
        <v>11</v>
      </c>
      <c r="J5" s="56">
        <v>14</v>
      </c>
      <c r="K5" s="57">
        <v>3</v>
      </c>
      <c r="L5" s="57">
        <v>1</v>
      </c>
      <c r="M5" s="57">
        <v>4</v>
      </c>
      <c r="N5" s="58">
        <v>30</v>
      </c>
      <c r="O5" s="58">
        <v>38</v>
      </c>
      <c r="P5" s="58">
        <v>68</v>
      </c>
      <c r="Q5" s="44"/>
    </row>
    <row r="6" spans="1:17" ht="12.75">
      <c r="A6" s="59" t="s">
        <v>61</v>
      </c>
      <c r="B6" s="53">
        <v>11</v>
      </c>
      <c r="C6" s="54">
        <v>20</v>
      </c>
      <c r="D6" s="54">
        <v>31</v>
      </c>
      <c r="E6" s="55">
        <v>1</v>
      </c>
      <c r="F6" s="55">
        <v>4</v>
      </c>
      <c r="G6" s="55">
        <v>5</v>
      </c>
      <c r="H6" s="56">
        <v>1</v>
      </c>
      <c r="I6" s="56"/>
      <c r="J6" s="56">
        <v>1</v>
      </c>
      <c r="K6" s="57"/>
      <c r="L6" s="57"/>
      <c r="M6" s="57">
        <v>0</v>
      </c>
      <c r="N6" s="58">
        <v>13</v>
      </c>
      <c r="O6" s="58">
        <v>24</v>
      </c>
      <c r="P6" s="58">
        <v>37</v>
      </c>
      <c r="Q6" s="44"/>
    </row>
    <row r="7" spans="1:17" ht="12.75">
      <c r="A7" s="59" t="s">
        <v>62</v>
      </c>
      <c r="B7" s="53">
        <v>61</v>
      </c>
      <c r="C7" s="54">
        <v>86</v>
      </c>
      <c r="D7" s="54">
        <v>147</v>
      </c>
      <c r="E7" s="55"/>
      <c r="F7" s="55">
        <v>2</v>
      </c>
      <c r="G7" s="55">
        <v>2</v>
      </c>
      <c r="H7" s="56">
        <v>60</v>
      </c>
      <c r="I7" s="56">
        <v>41</v>
      </c>
      <c r="J7" s="56">
        <v>101</v>
      </c>
      <c r="K7" s="57"/>
      <c r="L7" s="57">
        <v>1</v>
      </c>
      <c r="M7" s="57">
        <v>1</v>
      </c>
      <c r="N7" s="58">
        <v>121</v>
      </c>
      <c r="O7" s="58">
        <v>130</v>
      </c>
      <c r="P7" s="58">
        <v>251</v>
      </c>
      <c r="Q7" s="44"/>
    </row>
    <row r="8" spans="1:17" ht="12.75">
      <c r="A8" s="59" t="s">
        <v>73</v>
      </c>
      <c r="B8" s="53">
        <v>51</v>
      </c>
      <c r="C8" s="54">
        <v>123</v>
      </c>
      <c r="D8" s="54">
        <v>174</v>
      </c>
      <c r="E8" s="55">
        <v>2</v>
      </c>
      <c r="F8" s="55">
        <v>6</v>
      </c>
      <c r="G8" s="55">
        <v>8</v>
      </c>
      <c r="H8" s="56">
        <v>16</v>
      </c>
      <c r="I8" s="56">
        <v>22</v>
      </c>
      <c r="J8" s="56">
        <v>38</v>
      </c>
      <c r="K8" s="57"/>
      <c r="L8" s="57">
        <v>1</v>
      </c>
      <c r="M8" s="57">
        <v>1</v>
      </c>
      <c r="N8" s="58">
        <v>69</v>
      </c>
      <c r="O8" s="58">
        <v>152</v>
      </c>
      <c r="P8" s="58">
        <v>221</v>
      </c>
      <c r="Q8" s="44"/>
    </row>
    <row r="9" spans="1:17" ht="12.75">
      <c r="A9" s="59" t="s">
        <v>64</v>
      </c>
      <c r="B9" s="53">
        <v>3</v>
      </c>
      <c r="C9" s="54">
        <v>12</v>
      </c>
      <c r="D9" s="54">
        <v>15</v>
      </c>
      <c r="E9" s="55"/>
      <c r="F9" s="55"/>
      <c r="G9" s="55">
        <v>0</v>
      </c>
      <c r="H9" s="56">
        <v>2</v>
      </c>
      <c r="I9" s="56">
        <v>2</v>
      </c>
      <c r="J9" s="56">
        <v>4</v>
      </c>
      <c r="K9" s="57"/>
      <c r="L9" s="57"/>
      <c r="M9" s="57">
        <v>0</v>
      </c>
      <c r="N9" s="58">
        <v>5</v>
      </c>
      <c r="O9" s="58">
        <v>14</v>
      </c>
      <c r="P9" s="58">
        <v>19</v>
      </c>
      <c r="Q9" s="44"/>
    </row>
    <row r="10" spans="1:17" ht="12.75">
      <c r="A10" s="59" t="s">
        <v>65</v>
      </c>
      <c r="B10" s="53">
        <v>3</v>
      </c>
      <c r="C10" s="54">
        <v>1</v>
      </c>
      <c r="D10" s="54">
        <v>4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3</v>
      </c>
      <c r="O10" s="58">
        <v>1</v>
      </c>
      <c r="P10" s="58">
        <v>4</v>
      </c>
      <c r="Q10" s="44"/>
    </row>
    <row r="11" spans="1:17" ht="12.75">
      <c r="A11" s="59" t="s">
        <v>66</v>
      </c>
      <c r="B11" s="53">
        <v>92</v>
      </c>
      <c r="C11" s="54">
        <v>40</v>
      </c>
      <c r="D11" s="54">
        <v>132</v>
      </c>
      <c r="E11" s="55">
        <v>1</v>
      </c>
      <c r="F11" s="55"/>
      <c r="G11" s="55">
        <v>1</v>
      </c>
      <c r="H11" s="56">
        <v>13</v>
      </c>
      <c r="I11" s="56">
        <v>7</v>
      </c>
      <c r="J11" s="56">
        <v>20</v>
      </c>
      <c r="K11" s="57"/>
      <c r="L11" s="57"/>
      <c r="M11" s="57">
        <v>0</v>
      </c>
      <c r="N11" s="58">
        <v>106</v>
      </c>
      <c r="O11" s="58">
        <v>47</v>
      </c>
      <c r="P11" s="58">
        <v>153</v>
      </c>
      <c r="Q11" s="44"/>
    </row>
    <row r="12" spans="1:17" ht="12.75">
      <c r="A12" s="59" t="s">
        <v>67</v>
      </c>
      <c r="B12" s="53">
        <v>50</v>
      </c>
      <c r="C12" s="54">
        <v>85</v>
      </c>
      <c r="D12" s="54">
        <v>135</v>
      </c>
      <c r="E12" s="55">
        <v>1</v>
      </c>
      <c r="F12" s="55">
        <v>4</v>
      </c>
      <c r="G12" s="55">
        <v>5</v>
      </c>
      <c r="H12" s="56">
        <v>11</v>
      </c>
      <c r="I12" s="56">
        <v>11</v>
      </c>
      <c r="J12" s="56">
        <v>22</v>
      </c>
      <c r="K12" s="57">
        <v>2</v>
      </c>
      <c r="L12" s="57">
        <v>2</v>
      </c>
      <c r="M12" s="57">
        <v>4</v>
      </c>
      <c r="N12" s="58">
        <v>64</v>
      </c>
      <c r="O12" s="58">
        <v>102</v>
      </c>
      <c r="P12" s="58">
        <v>166</v>
      </c>
      <c r="Q12" s="44"/>
    </row>
    <row r="13" spans="1:17" ht="12.75">
      <c r="A13" s="59" t="s">
        <v>68</v>
      </c>
      <c r="B13" s="53">
        <v>52</v>
      </c>
      <c r="C13" s="54">
        <v>141</v>
      </c>
      <c r="D13" s="54">
        <v>193</v>
      </c>
      <c r="E13" s="55">
        <v>28</v>
      </c>
      <c r="F13" s="55">
        <v>110</v>
      </c>
      <c r="G13" s="55">
        <v>138</v>
      </c>
      <c r="H13" s="56">
        <v>6</v>
      </c>
      <c r="I13" s="56">
        <v>28</v>
      </c>
      <c r="J13" s="56">
        <v>34</v>
      </c>
      <c r="K13" s="57"/>
      <c r="L13" s="57"/>
      <c r="M13" s="57">
        <v>0</v>
      </c>
      <c r="N13" s="58">
        <v>86</v>
      </c>
      <c r="O13" s="58">
        <v>279</v>
      </c>
      <c r="P13" s="58">
        <v>365</v>
      </c>
      <c r="Q13" s="44"/>
    </row>
    <row r="14" spans="1:17" ht="12.75">
      <c r="A14" s="59" t="s">
        <v>69</v>
      </c>
      <c r="B14" s="53">
        <v>2</v>
      </c>
      <c r="C14" s="54">
        <v>74</v>
      </c>
      <c r="D14" s="54">
        <v>76</v>
      </c>
      <c r="E14" s="55"/>
      <c r="F14" s="55">
        <v>10</v>
      </c>
      <c r="G14" s="55">
        <v>10</v>
      </c>
      <c r="H14" s="56"/>
      <c r="I14" s="56">
        <v>4</v>
      </c>
      <c r="J14" s="56">
        <v>4</v>
      </c>
      <c r="K14" s="57"/>
      <c r="L14" s="57"/>
      <c r="M14" s="57">
        <v>0</v>
      </c>
      <c r="N14" s="58">
        <v>2</v>
      </c>
      <c r="O14" s="58">
        <v>88</v>
      </c>
      <c r="P14" s="58">
        <v>90</v>
      </c>
      <c r="Q14" s="44"/>
    </row>
    <row r="15" spans="1:17" ht="15.75">
      <c r="A15" s="82" t="s">
        <v>70</v>
      </c>
      <c r="B15" s="83">
        <f>SUM(B4:B14)</f>
        <v>353</v>
      </c>
      <c r="C15" s="83">
        <f aca="true" t="shared" si="0" ref="C15:P15">SUM(C4:C14)</f>
        <v>617</v>
      </c>
      <c r="D15" s="83">
        <f t="shared" si="0"/>
        <v>970</v>
      </c>
      <c r="E15" s="83">
        <f t="shared" si="0"/>
        <v>34</v>
      </c>
      <c r="F15" s="83">
        <f t="shared" si="0"/>
        <v>138</v>
      </c>
      <c r="G15" s="83">
        <f t="shared" si="0"/>
        <v>172</v>
      </c>
      <c r="H15" s="83">
        <f t="shared" si="0"/>
        <v>113</v>
      </c>
      <c r="I15" s="83">
        <f t="shared" si="0"/>
        <v>126</v>
      </c>
      <c r="J15" s="83">
        <f t="shared" si="0"/>
        <v>239</v>
      </c>
      <c r="K15" s="83">
        <f t="shared" si="0"/>
        <v>5</v>
      </c>
      <c r="L15" s="83">
        <f t="shared" si="0"/>
        <v>5</v>
      </c>
      <c r="M15" s="83">
        <f t="shared" si="0"/>
        <v>10</v>
      </c>
      <c r="N15" s="83">
        <f t="shared" si="0"/>
        <v>505</v>
      </c>
      <c r="O15" s="83">
        <f t="shared" si="0"/>
        <v>886</v>
      </c>
      <c r="P15" s="83">
        <f t="shared" si="0"/>
        <v>1391</v>
      </c>
      <c r="Q15" s="44"/>
    </row>
    <row r="16" spans="1:17" ht="15.75">
      <c r="A16" s="84"/>
      <c r="B16" s="85">
        <f>SUM(B15/D15)</f>
        <v>0.36391752577319586</v>
      </c>
      <c r="C16" s="85">
        <f>SUM(C15/D15)</f>
        <v>0.6360824742268041</v>
      </c>
      <c r="D16" s="86"/>
      <c r="E16" s="85">
        <f>SUM(E15/G15)</f>
        <v>0.19767441860465115</v>
      </c>
      <c r="F16" s="85">
        <f>SUM(F15/G15)</f>
        <v>0.8023255813953488</v>
      </c>
      <c r="G16" s="86"/>
      <c r="H16" s="85">
        <f>SUM(H15/J15)</f>
        <v>0.47280334728033474</v>
      </c>
      <c r="I16" s="85">
        <f>SUM(I15/J15)</f>
        <v>0.5271966527196653</v>
      </c>
      <c r="J16" s="86"/>
      <c r="K16" s="85">
        <f>SUM(K15/M15)</f>
        <v>0.5</v>
      </c>
      <c r="L16" s="85">
        <f>SUM(L15/M15)</f>
        <v>0.5</v>
      </c>
      <c r="M16" s="86"/>
      <c r="N16" s="85">
        <f>SUM(N15/P15)</f>
        <v>0.36304816678648455</v>
      </c>
      <c r="O16" s="85">
        <f>SUM(O15/P15)</f>
        <v>0.6369518332135155</v>
      </c>
      <c r="P16" s="87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2" ht="12.75">
      <c r="A18" s="67" t="s">
        <v>74</v>
      </c>
      <c r="B18" s="67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29.140625" style="0" bestFit="1" customWidth="1"/>
    <col min="2" max="16" width="7.57421875" style="0" customWidth="1"/>
    <col min="17" max="17" width="3.140625" style="0" customWidth="1"/>
  </cols>
  <sheetData>
    <row r="1" spans="1:17" ht="15.75">
      <c r="A1" s="45" t="s">
        <v>76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2</v>
      </c>
      <c r="C4" s="54">
        <v>14</v>
      </c>
      <c r="D4" s="54">
        <v>16</v>
      </c>
      <c r="E4" s="55"/>
      <c r="F4" s="55">
        <v>8</v>
      </c>
      <c r="G4" s="55">
        <v>8</v>
      </c>
      <c r="H4" s="56"/>
      <c r="I4" s="56"/>
      <c r="J4" s="56">
        <v>0</v>
      </c>
      <c r="K4" s="57"/>
      <c r="L4" s="57"/>
      <c r="M4" s="57">
        <v>0</v>
      </c>
      <c r="N4" s="58">
        <v>2</v>
      </c>
      <c r="O4" s="58">
        <v>22</v>
      </c>
      <c r="P4" s="58">
        <v>24</v>
      </c>
      <c r="Q4" s="44"/>
    </row>
    <row r="5" spans="1:17" ht="12.75">
      <c r="A5" s="59" t="s">
        <v>60</v>
      </c>
      <c r="B5" s="53">
        <v>25</v>
      </c>
      <c r="C5" s="54">
        <v>21</v>
      </c>
      <c r="D5" s="54">
        <v>46</v>
      </c>
      <c r="E5" s="55">
        <v>0</v>
      </c>
      <c r="F5" s="55">
        <v>0</v>
      </c>
      <c r="G5" s="55">
        <v>0</v>
      </c>
      <c r="H5" s="56">
        <v>2</v>
      </c>
      <c r="I5" s="56">
        <v>7</v>
      </c>
      <c r="J5" s="56">
        <v>9</v>
      </c>
      <c r="K5" s="57">
        <v>2</v>
      </c>
      <c r="L5" s="57">
        <v>0</v>
      </c>
      <c r="M5" s="57">
        <v>2</v>
      </c>
      <c r="N5" s="58">
        <v>29</v>
      </c>
      <c r="O5" s="58">
        <v>28</v>
      </c>
      <c r="P5" s="58">
        <v>57</v>
      </c>
      <c r="Q5" s="44"/>
    </row>
    <row r="6" spans="1:17" ht="12.75">
      <c r="A6" s="71" t="s">
        <v>77</v>
      </c>
      <c r="B6" s="72">
        <v>20</v>
      </c>
      <c r="C6" s="73">
        <v>11</v>
      </c>
      <c r="D6" s="73">
        <v>31</v>
      </c>
      <c r="E6" s="73"/>
      <c r="F6" s="73"/>
      <c r="G6" s="73">
        <v>0</v>
      </c>
      <c r="H6" s="73">
        <v>2</v>
      </c>
      <c r="I6" s="73">
        <v>7</v>
      </c>
      <c r="J6" s="73">
        <v>9</v>
      </c>
      <c r="K6" s="73">
        <v>2</v>
      </c>
      <c r="L6" s="73">
        <v>0</v>
      </c>
      <c r="M6" s="73">
        <v>2</v>
      </c>
      <c r="N6" s="73">
        <v>24</v>
      </c>
      <c r="O6" s="73">
        <v>18</v>
      </c>
      <c r="P6" s="73">
        <v>42</v>
      </c>
      <c r="Q6" s="44"/>
    </row>
    <row r="7" spans="1:17" ht="12.75">
      <c r="A7" s="71" t="s">
        <v>78</v>
      </c>
      <c r="B7" s="72">
        <v>5</v>
      </c>
      <c r="C7" s="73">
        <v>10</v>
      </c>
      <c r="D7" s="73">
        <v>15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5</v>
      </c>
      <c r="O7" s="73">
        <v>10</v>
      </c>
      <c r="P7" s="73">
        <v>15</v>
      </c>
      <c r="Q7" s="44"/>
    </row>
    <row r="8" spans="1:17" ht="12.75">
      <c r="A8" s="59" t="s">
        <v>61</v>
      </c>
      <c r="B8" s="53">
        <v>27</v>
      </c>
      <c r="C8" s="54">
        <v>13</v>
      </c>
      <c r="D8" s="54">
        <v>40</v>
      </c>
      <c r="E8" s="55"/>
      <c r="F8" s="55">
        <v>3</v>
      </c>
      <c r="G8" s="55">
        <v>3</v>
      </c>
      <c r="H8" s="56"/>
      <c r="I8" s="56"/>
      <c r="J8" s="56">
        <v>0</v>
      </c>
      <c r="K8" s="57"/>
      <c r="L8" s="57"/>
      <c r="M8" s="57">
        <v>0</v>
      </c>
      <c r="N8" s="58">
        <v>27</v>
      </c>
      <c r="O8" s="58">
        <v>16</v>
      </c>
      <c r="P8" s="58">
        <v>43</v>
      </c>
      <c r="Q8" s="44"/>
    </row>
    <row r="9" spans="1:17" ht="12.75">
      <c r="A9" s="59" t="s">
        <v>62</v>
      </c>
      <c r="B9" s="53">
        <v>60</v>
      </c>
      <c r="C9" s="54">
        <v>94</v>
      </c>
      <c r="D9" s="54">
        <v>154</v>
      </c>
      <c r="E9" s="55">
        <v>0</v>
      </c>
      <c r="F9" s="55">
        <v>8</v>
      </c>
      <c r="G9" s="55">
        <v>8</v>
      </c>
      <c r="H9" s="56">
        <v>12</v>
      </c>
      <c r="I9" s="56">
        <v>21</v>
      </c>
      <c r="J9" s="56">
        <v>33</v>
      </c>
      <c r="K9" s="57">
        <v>0</v>
      </c>
      <c r="L9" s="57">
        <v>0</v>
      </c>
      <c r="M9" s="57">
        <v>0</v>
      </c>
      <c r="N9" s="58">
        <v>72</v>
      </c>
      <c r="O9" s="58">
        <v>123</v>
      </c>
      <c r="P9" s="58">
        <v>195</v>
      </c>
      <c r="Q9" s="44"/>
    </row>
    <row r="10" spans="1:17" ht="12.75">
      <c r="A10" s="74" t="s">
        <v>79</v>
      </c>
      <c r="B10" s="72">
        <v>47</v>
      </c>
      <c r="C10" s="73">
        <v>82</v>
      </c>
      <c r="D10" s="73">
        <v>129</v>
      </c>
      <c r="E10" s="73"/>
      <c r="F10" s="73">
        <v>8</v>
      </c>
      <c r="G10" s="73">
        <v>8</v>
      </c>
      <c r="H10" s="73">
        <v>7</v>
      </c>
      <c r="I10" s="73">
        <v>17</v>
      </c>
      <c r="J10" s="73">
        <v>24</v>
      </c>
      <c r="K10" s="73"/>
      <c r="L10" s="73"/>
      <c r="M10" s="73">
        <v>0</v>
      </c>
      <c r="N10" s="73">
        <v>54</v>
      </c>
      <c r="O10" s="73">
        <v>107</v>
      </c>
      <c r="P10" s="73">
        <v>161</v>
      </c>
      <c r="Q10" s="44"/>
    </row>
    <row r="11" spans="1:17" ht="12.75">
      <c r="A11" s="75" t="s">
        <v>80</v>
      </c>
      <c r="B11" s="72">
        <v>13</v>
      </c>
      <c r="C11" s="73">
        <v>12</v>
      </c>
      <c r="D11" s="73">
        <v>25</v>
      </c>
      <c r="E11" s="73"/>
      <c r="F11" s="73"/>
      <c r="G11" s="73">
        <v>0</v>
      </c>
      <c r="H11" s="73">
        <v>5</v>
      </c>
      <c r="I11" s="73">
        <v>4</v>
      </c>
      <c r="J11" s="73">
        <v>9</v>
      </c>
      <c r="K11" s="73"/>
      <c r="L11" s="73"/>
      <c r="M11" s="73">
        <v>0</v>
      </c>
      <c r="N11" s="73">
        <v>18</v>
      </c>
      <c r="O11" s="73">
        <v>16</v>
      </c>
      <c r="P11" s="73">
        <v>34</v>
      </c>
      <c r="Q11" s="44"/>
    </row>
    <row r="12" spans="1:17" ht="12.75">
      <c r="A12" s="59" t="s">
        <v>81</v>
      </c>
      <c r="B12" s="53">
        <v>49</v>
      </c>
      <c r="C12" s="54">
        <v>96</v>
      </c>
      <c r="D12" s="54">
        <v>145</v>
      </c>
      <c r="E12" s="55">
        <v>1</v>
      </c>
      <c r="F12" s="55">
        <v>9</v>
      </c>
      <c r="G12" s="55">
        <v>10</v>
      </c>
      <c r="H12" s="56">
        <v>11</v>
      </c>
      <c r="I12" s="56">
        <v>12</v>
      </c>
      <c r="J12" s="56">
        <v>23</v>
      </c>
      <c r="K12" s="57">
        <v>1</v>
      </c>
      <c r="L12" s="57">
        <v>1</v>
      </c>
      <c r="M12" s="57">
        <v>2</v>
      </c>
      <c r="N12" s="58">
        <v>62</v>
      </c>
      <c r="O12" s="58">
        <v>118</v>
      </c>
      <c r="P12" s="58">
        <v>180</v>
      </c>
      <c r="Q12" s="44"/>
    </row>
    <row r="13" spans="1:17" ht="12.75">
      <c r="A13" s="59" t="s">
        <v>64</v>
      </c>
      <c r="B13" s="53"/>
      <c r="C13" s="54">
        <v>9</v>
      </c>
      <c r="D13" s="54">
        <v>9</v>
      </c>
      <c r="E13" s="55"/>
      <c r="F13" s="55"/>
      <c r="G13" s="55">
        <v>0</v>
      </c>
      <c r="H13" s="56"/>
      <c r="I13" s="56"/>
      <c r="J13" s="56">
        <v>0</v>
      </c>
      <c r="K13" s="57">
        <v>1</v>
      </c>
      <c r="L13" s="57"/>
      <c r="M13" s="57">
        <v>1</v>
      </c>
      <c r="N13" s="58">
        <v>1</v>
      </c>
      <c r="O13" s="58">
        <v>9</v>
      </c>
      <c r="P13" s="58">
        <v>10</v>
      </c>
      <c r="Q13" s="44"/>
    </row>
    <row r="14" spans="1:17" ht="12.75">
      <c r="A14" s="59" t="s">
        <v>65</v>
      </c>
      <c r="B14" s="53">
        <v>4</v>
      </c>
      <c r="C14" s="54">
        <v>3</v>
      </c>
      <c r="D14" s="54">
        <v>7</v>
      </c>
      <c r="E14" s="55"/>
      <c r="F14" s="55"/>
      <c r="G14" s="55">
        <v>0</v>
      </c>
      <c r="H14" s="56"/>
      <c r="I14" s="56"/>
      <c r="J14" s="56">
        <v>0</v>
      </c>
      <c r="K14" s="57"/>
      <c r="L14" s="57"/>
      <c r="M14" s="57">
        <v>0</v>
      </c>
      <c r="N14" s="58">
        <v>4</v>
      </c>
      <c r="O14" s="58">
        <v>3</v>
      </c>
      <c r="P14" s="58">
        <v>7</v>
      </c>
      <c r="Q14" s="44"/>
    </row>
    <row r="15" spans="1:17" ht="12.75">
      <c r="A15" s="59" t="s">
        <v>66</v>
      </c>
      <c r="B15" s="53">
        <v>108</v>
      </c>
      <c r="C15" s="54">
        <v>33</v>
      </c>
      <c r="D15" s="54">
        <v>141</v>
      </c>
      <c r="E15" s="55">
        <v>2</v>
      </c>
      <c r="F15" s="55"/>
      <c r="G15" s="55">
        <v>2</v>
      </c>
      <c r="H15" s="56">
        <v>14</v>
      </c>
      <c r="I15" s="56">
        <v>3</v>
      </c>
      <c r="J15" s="56">
        <v>17</v>
      </c>
      <c r="K15" s="57"/>
      <c r="L15" s="57"/>
      <c r="M15" s="57">
        <v>0</v>
      </c>
      <c r="N15" s="58">
        <v>124</v>
      </c>
      <c r="O15" s="58">
        <v>36</v>
      </c>
      <c r="P15" s="58">
        <v>160</v>
      </c>
      <c r="Q15" s="44"/>
    </row>
    <row r="16" spans="1:17" ht="12.75">
      <c r="A16" s="76" t="s">
        <v>82</v>
      </c>
      <c r="B16" s="53">
        <v>48</v>
      </c>
      <c r="C16" s="54">
        <v>68</v>
      </c>
      <c r="D16" s="54">
        <v>116</v>
      </c>
      <c r="E16" s="55">
        <v>1</v>
      </c>
      <c r="F16" s="55">
        <v>6</v>
      </c>
      <c r="G16" s="55">
        <v>7</v>
      </c>
      <c r="H16" s="56">
        <v>10</v>
      </c>
      <c r="I16" s="56">
        <v>14</v>
      </c>
      <c r="J16" s="56">
        <v>24</v>
      </c>
      <c r="K16" s="57">
        <v>3</v>
      </c>
      <c r="L16" s="57">
        <v>1</v>
      </c>
      <c r="M16" s="57">
        <v>4</v>
      </c>
      <c r="N16" s="58">
        <v>62</v>
      </c>
      <c r="O16" s="58">
        <v>89</v>
      </c>
      <c r="P16" s="58">
        <v>151</v>
      </c>
      <c r="Q16" s="44"/>
    </row>
    <row r="17" spans="1:17" ht="12.75">
      <c r="A17" s="59" t="s">
        <v>68</v>
      </c>
      <c r="B17" s="53">
        <v>49</v>
      </c>
      <c r="C17" s="54">
        <v>123</v>
      </c>
      <c r="D17" s="54">
        <v>172</v>
      </c>
      <c r="E17" s="55">
        <v>22</v>
      </c>
      <c r="F17" s="55">
        <v>101</v>
      </c>
      <c r="G17" s="55">
        <v>123</v>
      </c>
      <c r="H17" s="56">
        <v>10</v>
      </c>
      <c r="I17" s="56">
        <v>22</v>
      </c>
      <c r="J17" s="56">
        <v>32</v>
      </c>
      <c r="K17" s="57"/>
      <c r="L17" s="57"/>
      <c r="M17" s="57">
        <v>0</v>
      </c>
      <c r="N17" s="58">
        <v>81</v>
      </c>
      <c r="O17" s="58">
        <v>246</v>
      </c>
      <c r="P17" s="58">
        <v>327</v>
      </c>
      <c r="Q17" s="44"/>
    </row>
    <row r="18" spans="1:17" ht="12.75">
      <c r="A18" s="59" t="s">
        <v>69</v>
      </c>
      <c r="B18" s="53"/>
      <c r="C18" s="54">
        <v>75</v>
      </c>
      <c r="D18" s="54">
        <v>75</v>
      </c>
      <c r="E18" s="55"/>
      <c r="F18" s="55">
        <v>8</v>
      </c>
      <c r="G18" s="55">
        <v>8</v>
      </c>
      <c r="H18" s="56"/>
      <c r="I18" s="56">
        <v>7</v>
      </c>
      <c r="J18" s="56">
        <v>7</v>
      </c>
      <c r="K18" s="57"/>
      <c r="L18" s="57"/>
      <c r="M18" s="57">
        <v>0</v>
      </c>
      <c r="N18" s="58">
        <v>0</v>
      </c>
      <c r="O18" s="58">
        <v>90</v>
      </c>
      <c r="P18" s="58">
        <v>90</v>
      </c>
      <c r="Q18" s="44"/>
    </row>
    <row r="19" spans="1:17" ht="15.75">
      <c r="A19" s="82" t="s">
        <v>70</v>
      </c>
      <c r="B19" s="83">
        <f>SUM(B18+B17+B16+B15+B14+B13+B12+B9+B8+B5+B4)</f>
        <v>372</v>
      </c>
      <c r="C19" s="83">
        <f aca="true" t="shared" si="0" ref="C19:P19">SUM(C18+C17+C16+C15+C14+C13+C12+C9+C8+C5+C4)</f>
        <v>549</v>
      </c>
      <c r="D19" s="83">
        <f t="shared" si="0"/>
        <v>921</v>
      </c>
      <c r="E19" s="83">
        <f t="shared" si="0"/>
        <v>26</v>
      </c>
      <c r="F19" s="83">
        <f t="shared" si="0"/>
        <v>143</v>
      </c>
      <c r="G19" s="83">
        <f t="shared" si="0"/>
        <v>169</v>
      </c>
      <c r="H19" s="83">
        <f t="shared" si="0"/>
        <v>59</v>
      </c>
      <c r="I19" s="83">
        <f t="shared" si="0"/>
        <v>86</v>
      </c>
      <c r="J19" s="83">
        <f t="shared" si="0"/>
        <v>145</v>
      </c>
      <c r="K19" s="83">
        <f t="shared" si="0"/>
        <v>7</v>
      </c>
      <c r="L19" s="83">
        <f t="shared" si="0"/>
        <v>2</v>
      </c>
      <c r="M19" s="83">
        <f t="shared" si="0"/>
        <v>9</v>
      </c>
      <c r="N19" s="83">
        <f t="shared" si="0"/>
        <v>464</v>
      </c>
      <c r="O19" s="83">
        <f t="shared" si="0"/>
        <v>780</v>
      </c>
      <c r="P19" s="83">
        <f t="shared" si="0"/>
        <v>1244</v>
      </c>
      <c r="Q19" s="44"/>
    </row>
    <row r="20" spans="1:17" ht="15.75">
      <c r="A20" s="84"/>
      <c r="B20" s="85">
        <f>SUM(B19/D19)</f>
        <v>0.40390879478827363</v>
      </c>
      <c r="C20" s="85">
        <f>SUM(C19/D19)</f>
        <v>0.5960912052117264</v>
      </c>
      <c r="D20" s="86"/>
      <c r="E20" s="85">
        <f>SUM(E19/G19)</f>
        <v>0.15384615384615385</v>
      </c>
      <c r="F20" s="85">
        <f>SUM(F19/G19)</f>
        <v>0.8461538461538461</v>
      </c>
      <c r="G20" s="86"/>
      <c r="H20" s="85">
        <f>SUM(H19/J19)</f>
        <v>0.4068965517241379</v>
      </c>
      <c r="I20" s="85">
        <f>SUM(I19/J19)</f>
        <v>0.593103448275862</v>
      </c>
      <c r="J20" s="86"/>
      <c r="K20" s="85">
        <f>SUM(K19/M19)</f>
        <v>0.7777777777777778</v>
      </c>
      <c r="L20" s="85">
        <f>SUM(L19/M19)</f>
        <v>0.2222222222222222</v>
      </c>
      <c r="M20" s="86"/>
      <c r="N20" s="85">
        <f>SUM(N19/P19)</f>
        <v>0.3729903536977492</v>
      </c>
      <c r="O20" s="85">
        <f>SUM(O19/P19)</f>
        <v>0.6270096463022508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2" ht="12.75">
      <c r="A22" s="499" t="s">
        <v>83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</row>
    <row r="23" spans="1:12" ht="12.75">
      <c r="A23" s="498" t="s">
        <v>84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</sheetData>
  <sheetProtection/>
  <mergeCells count="7">
    <mergeCell ref="A23:L23"/>
    <mergeCell ref="B2:D2"/>
    <mergeCell ref="E2:G2"/>
    <mergeCell ref="H2:J2"/>
    <mergeCell ref="K2:M2"/>
    <mergeCell ref="N2:P2"/>
    <mergeCell ref="A22:L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4" sqref="A24:IV24"/>
    </sheetView>
  </sheetViews>
  <sheetFormatPr defaultColWidth="9.140625" defaultRowHeight="12.75"/>
  <cols>
    <col min="1" max="1" width="30.7109375" style="0" bestFit="1" customWidth="1"/>
    <col min="2" max="16" width="7.7109375" style="0" customWidth="1"/>
  </cols>
  <sheetData>
    <row r="1" spans="1:17" ht="15.75">
      <c r="A1" s="45" t="s">
        <v>85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4</v>
      </c>
      <c r="C4" s="54">
        <v>14</v>
      </c>
      <c r="D4" s="54">
        <v>18</v>
      </c>
      <c r="E4" s="55"/>
      <c r="F4" s="55">
        <v>2</v>
      </c>
      <c r="G4" s="55">
        <v>2</v>
      </c>
      <c r="H4" s="56">
        <v>1</v>
      </c>
      <c r="I4" s="56"/>
      <c r="J4" s="56">
        <v>1</v>
      </c>
      <c r="K4" s="57">
        <v>1</v>
      </c>
      <c r="L4" s="57"/>
      <c r="M4" s="57">
        <v>1</v>
      </c>
      <c r="N4" s="58">
        <v>6</v>
      </c>
      <c r="O4" s="58">
        <v>16</v>
      </c>
      <c r="P4" s="58">
        <v>22</v>
      </c>
      <c r="Q4" s="44"/>
    </row>
    <row r="5" spans="1:17" ht="12.75">
      <c r="A5" s="59" t="s">
        <v>60</v>
      </c>
      <c r="B5" s="53">
        <v>34</v>
      </c>
      <c r="C5" s="54">
        <v>19</v>
      </c>
      <c r="D5" s="54">
        <v>53</v>
      </c>
      <c r="E5" s="55">
        <v>0</v>
      </c>
      <c r="F5" s="55">
        <v>0</v>
      </c>
      <c r="G5" s="55">
        <v>0</v>
      </c>
      <c r="H5" s="56">
        <v>2</v>
      </c>
      <c r="I5" s="56">
        <v>3</v>
      </c>
      <c r="J5" s="56">
        <v>5</v>
      </c>
      <c r="K5" s="57">
        <v>2</v>
      </c>
      <c r="L5" s="57">
        <v>0</v>
      </c>
      <c r="M5" s="57">
        <v>2</v>
      </c>
      <c r="N5" s="58">
        <v>38</v>
      </c>
      <c r="O5" s="58">
        <v>22</v>
      </c>
      <c r="P5" s="58">
        <v>60</v>
      </c>
      <c r="Q5" s="44"/>
    </row>
    <row r="6" spans="1:17" ht="12.75">
      <c r="A6" s="71" t="s">
        <v>77</v>
      </c>
      <c r="B6" s="72">
        <v>27</v>
      </c>
      <c r="C6" s="73">
        <v>11</v>
      </c>
      <c r="D6" s="73">
        <v>38</v>
      </c>
      <c r="E6" s="73"/>
      <c r="F6" s="73"/>
      <c r="G6" s="73">
        <v>0</v>
      </c>
      <c r="H6" s="73">
        <v>2</v>
      </c>
      <c r="I6" s="73">
        <v>3</v>
      </c>
      <c r="J6" s="73">
        <v>5</v>
      </c>
      <c r="K6" s="73">
        <v>2</v>
      </c>
      <c r="L6" s="73"/>
      <c r="M6" s="73">
        <v>2</v>
      </c>
      <c r="N6" s="73">
        <v>31</v>
      </c>
      <c r="O6" s="73">
        <v>14</v>
      </c>
      <c r="P6" s="73">
        <v>45</v>
      </c>
      <c r="Q6" s="44"/>
    </row>
    <row r="7" spans="1:17" ht="12.75">
      <c r="A7" s="71" t="s">
        <v>78</v>
      </c>
      <c r="B7" s="72">
        <v>7</v>
      </c>
      <c r="C7" s="73">
        <v>8</v>
      </c>
      <c r="D7" s="73">
        <v>15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7</v>
      </c>
      <c r="O7" s="73">
        <v>8</v>
      </c>
      <c r="P7" s="73">
        <v>15</v>
      </c>
      <c r="Q7" s="44"/>
    </row>
    <row r="8" spans="1:17" ht="12.75">
      <c r="A8" s="77" t="s">
        <v>86</v>
      </c>
      <c r="B8" s="53">
        <v>17</v>
      </c>
      <c r="C8" s="54">
        <v>21</v>
      </c>
      <c r="D8" s="54">
        <v>38</v>
      </c>
      <c r="E8" s="55"/>
      <c r="F8" s="55">
        <v>3</v>
      </c>
      <c r="G8" s="55">
        <v>3</v>
      </c>
      <c r="H8" s="56">
        <v>1</v>
      </c>
      <c r="I8" s="56"/>
      <c r="J8" s="56">
        <v>1</v>
      </c>
      <c r="K8" s="57"/>
      <c r="L8" s="57"/>
      <c r="M8" s="57">
        <v>0</v>
      </c>
      <c r="N8" s="58">
        <v>18</v>
      </c>
      <c r="O8" s="58">
        <v>24</v>
      </c>
      <c r="P8" s="58">
        <v>42</v>
      </c>
      <c r="Q8" s="44"/>
    </row>
    <row r="9" spans="1:17" ht="12.75">
      <c r="A9" s="59" t="s">
        <v>87</v>
      </c>
      <c r="B9" s="53">
        <v>68</v>
      </c>
      <c r="C9" s="54">
        <v>80</v>
      </c>
      <c r="D9" s="54">
        <v>148</v>
      </c>
      <c r="E9" s="55">
        <v>5</v>
      </c>
      <c r="F9" s="55">
        <v>8</v>
      </c>
      <c r="G9" s="55">
        <v>13</v>
      </c>
      <c r="H9" s="56">
        <v>43</v>
      </c>
      <c r="I9" s="56">
        <v>27</v>
      </c>
      <c r="J9" s="56">
        <v>70</v>
      </c>
      <c r="K9" s="57">
        <v>0</v>
      </c>
      <c r="L9" s="57">
        <v>0</v>
      </c>
      <c r="M9" s="57">
        <v>0</v>
      </c>
      <c r="N9" s="58">
        <v>116</v>
      </c>
      <c r="O9" s="58">
        <v>115</v>
      </c>
      <c r="P9" s="58">
        <v>231</v>
      </c>
      <c r="Q9" s="44"/>
    </row>
    <row r="10" spans="1:17" ht="12.75">
      <c r="A10" s="59" t="s">
        <v>81</v>
      </c>
      <c r="B10" s="53">
        <v>43</v>
      </c>
      <c r="C10" s="54">
        <v>100</v>
      </c>
      <c r="D10" s="54">
        <v>143</v>
      </c>
      <c r="E10" s="55">
        <v>4</v>
      </c>
      <c r="F10" s="55">
        <v>6</v>
      </c>
      <c r="G10" s="55">
        <v>10</v>
      </c>
      <c r="H10" s="56">
        <v>7</v>
      </c>
      <c r="I10" s="56">
        <v>12</v>
      </c>
      <c r="J10" s="56">
        <v>19</v>
      </c>
      <c r="K10" s="57">
        <v>1</v>
      </c>
      <c r="L10" s="57">
        <v>1</v>
      </c>
      <c r="M10" s="57">
        <v>2</v>
      </c>
      <c r="N10" s="58">
        <v>55</v>
      </c>
      <c r="O10" s="58">
        <v>119</v>
      </c>
      <c r="P10" s="58">
        <v>174</v>
      </c>
      <c r="Q10" s="44"/>
    </row>
    <row r="11" spans="1:17" ht="12.75">
      <c r="A11" s="59" t="s">
        <v>64</v>
      </c>
      <c r="B11" s="53">
        <v>7</v>
      </c>
      <c r="C11" s="54">
        <v>9</v>
      </c>
      <c r="D11" s="54">
        <v>16</v>
      </c>
      <c r="E11" s="55"/>
      <c r="F11" s="55"/>
      <c r="G11" s="55">
        <v>0</v>
      </c>
      <c r="H11" s="56"/>
      <c r="I11" s="56"/>
      <c r="J11" s="56">
        <v>0</v>
      </c>
      <c r="K11" s="57"/>
      <c r="L11" s="57"/>
      <c r="M11" s="57">
        <v>0</v>
      </c>
      <c r="N11" s="58">
        <v>7</v>
      </c>
      <c r="O11" s="58">
        <v>9</v>
      </c>
      <c r="P11" s="58">
        <v>16</v>
      </c>
      <c r="Q11" s="44"/>
    </row>
    <row r="12" spans="1:17" ht="12.75">
      <c r="A12" s="59" t="s">
        <v>65</v>
      </c>
      <c r="B12" s="53">
        <v>3</v>
      </c>
      <c r="C12" s="54">
        <v>1</v>
      </c>
      <c r="D12" s="54">
        <v>4</v>
      </c>
      <c r="E12" s="55"/>
      <c r="F12" s="55"/>
      <c r="G12" s="55">
        <v>0</v>
      </c>
      <c r="H12" s="56"/>
      <c r="I12" s="56"/>
      <c r="J12" s="56">
        <v>0</v>
      </c>
      <c r="K12" s="57"/>
      <c r="L12" s="57"/>
      <c r="M12" s="57">
        <v>0</v>
      </c>
      <c r="N12" s="58">
        <v>3</v>
      </c>
      <c r="O12" s="58">
        <v>1</v>
      </c>
      <c r="P12" s="58">
        <v>4</v>
      </c>
      <c r="Q12" s="44"/>
    </row>
    <row r="13" spans="1:17" ht="12.75">
      <c r="A13" s="59" t="s">
        <v>66</v>
      </c>
      <c r="B13" s="53">
        <v>77</v>
      </c>
      <c r="C13" s="54">
        <v>26</v>
      </c>
      <c r="D13" s="54">
        <v>103</v>
      </c>
      <c r="E13" s="55">
        <v>3</v>
      </c>
      <c r="F13" s="55"/>
      <c r="G13" s="55">
        <v>3</v>
      </c>
      <c r="H13" s="56">
        <v>18</v>
      </c>
      <c r="I13" s="56">
        <v>4</v>
      </c>
      <c r="J13" s="56">
        <v>22</v>
      </c>
      <c r="K13" s="57"/>
      <c r="L13" s="57"/>
      <c r="M13" s="57">
        <v>0</v>
      </c>
      <c r="N13" s="58">
        <v>98</v>
      </c>
      <c r="O13" s="58">
        <v>30</v>
      </c>
      <c r="P13" s="58">
        <v>128</v>
      </c>
      <c r="Q13" s="44"/>
    </row>
    <row r="14" spans="1:17" ht="12.75">
      <c r="A14" s="59" t="s">
        <v>67</v>
      </c>
      <c r="B14" s="53">
        <v>37</v>
      </c>
      <c r="C14" s="54">
        <v>58</v>
      </c>
      <c r="D14" s="54">
        <v>95</v>
      </c>
      <c r="E14" s="55">
        <v>3</v>
      </c>
      <c r="F14" s="55">
        <v>13</v>
      </c>
      <c r="G14" s="55">
        <v>16</v>
      </c>
      <c r="H14" s="56">
        <v>12</v>
      </c>
      <c r="I14" s="56">
        <v>7</v>
      </c>
      <c r="J14" s="56">
        <v>19</v>
      </c>
      <c r="K14" s="57"/>
      <c r="L14" s="57">
        <v>2</v>
      </c>
      <c r="M14" s="57">
        <v>2</v>
      </c>
      <c r="N14" s="58">
        <v>52</v>
      </c>
      <c r="O14" s="58">
        <v>80</v>
      </c>
      <c r="P14" s="58">
        <v>132</v>
      </c>
      <c r="Q14" s="44"/>
    </row>
    <row r="15" spans="1:17" ht="12.75">
      <c r="A15" s="59" t="s">
        <v>68</v>
      </c>
      <c r="B15" s="53">
        <v>34</v>
      </c>
      <c r="C15" s="54">
        <v>116</v>
      </c>
      <c r="D15" s="54">
        <v>150</v>
      </c>
      <c r="E15" s="55">
        <v>15</v>
      </c>
      <c r="F15" s="55">
        <v>62</v>
      </c>
      <c r="G15" s="55">
        <v>77</v>
      </c>
      <c r="H15" s="56">
        <v>6</v>
      </c>
      <c r="I15" s="56">
        <v>20</v>
      </c>
      <c r="J15" s="56">
        <v>26</v>
      </c>
      <c r="K15" s="57"/>
      <c r="L15" s="57"/>
      <c r="M15" s="57">
        <v>0</v>
      </c>
      <c r="N15" s="58">
        <v>55</v>
      </c>
      <c r="O15" s="58">
        <v>198</v>
      </c>
      <c r="P15" s="58">
        <v>253</v>
      </c>
      <c r="Q15" s="44"/>
    </row>
    <row r="16" spans="1:17" ht="12.75">
      <c r="A16" s="59" t="s">
        <v>69</v>
      </c>
      <c r="B16" s="53">
        <v>1</v>
      </c>
      <c r="C16" s="54">
        <v>72</v>
      </c>
      <c r="D16" s="54">
        <v>73</v>
      </c>
      <c r="E16" s="55"/>
      <c r="F16" s="55">
        <v>10</v>
      </c>
      <c r="G16" s="55">
        <v>10</v>
      </c>
      <c r="H16" s="56"/>
      <c r="I16" s="56">
        <v>5</v>
      </c>
      <c r="J16" s="56">
        <v>5</v>
      </c>
      <c r="K16" s="57"/>
      <c r="L16" s="57"/>
      <c r="M16" s="57">
        <v>0</v>
      </c>
      <c r="N16" s="58">
        <v>1</v>
      </c>
      <c r="O16" s="58">
        <v>87</v>
      </c>
      <c r="P16" s="58">
        <v>88</v>
      </c>
      <c r="Q16" s="44"/>
    </row>
    <row r="17" spans="1:17" ht="15.75">
      <c r="A17" s="82" t="s">
        <v>70</v>
      </c>
      <c r="B17" s="83">
        <f>SUM(B16+B15+B14+B13+B12+B11+B10+B9+B8+B5+B4)</f>
        <v>325</v>
      </c>
      <c r="C17" s="83">
        <f aca="true" t="shared" si="0" ref="C17:P17">SUM(C16+C15+C14+C13+C12+C11+C10+C9+C8+C5+C4)</f>
        <v>516</v>
      </c>
      <c r="D17" s="83">
        <f t="shared" si="0"/>
        <v>841</v>
      </c>
      <c r="E17" s="83">
        <f t="shared" si="0"/>
        <v>30</v>
      </c>
      <c r="F17" s="83">
        <f t="shared" si="0"/>
        <v>104</v>
      </c>
      <c r="G17" s="83">
        <f t="shared" si="0"/>
        <v>134</v>
      </c>
      <c r="H17" s="83">
        <f t="shared" si="0"/>
        <v>90</v>
      </c>
      <c r="I17" s="83">
        <f t="shared" si="0"/>
        <v>78</v>
      </c>
      <c r="J17" s="83">
        <f t="shared" si="0"/>
        <v>168</v>
      </c>
      <c r="K17" s="83">
        <f t="shared" si="0"/>
        <v>4</v>
      </c>
      <c r="L17" s="83">
        <f t="shared" si="0"/>
        <v>3</v>
      </c>
      <c r="M17" s="83">
        <f t="shared" si="0"/>
        <v>7</v>
      </c>
      <c r="N17" s="83">
        <f t="shared" si="0"/>
        <v>449</v>
      </c>
      <c r="O17" s="83">
        <f t="shared" si="0"/>
        <v>701</v>
      </c>
      <c r="P17" s="83">
        <f t="shared" si="0"/>
        <v>1150</v>
      </c>
      <c r="Q17" s="44"/>
    </row>
    <row r="18" spans="1:17" ht="15.75">
      <c r="A18" s="84"/>
      <c r="B18" s="85">
        <f>SUM(B17/D17)</f>
        <v>0.3864447086801427</v>
      </c>
      <c r="C18" s="85">
        <f>SUM(C17/D17)</f>
        <v>0.6135552913198573</v>
      </c>
      <c r="D18" s="86"/>
      <c r="E18" s="85">
        <f>SUM(E17/G17)</f>
        <v>0.22388059701492538</v>
      </c>
      <c r="F18" s="85">
        <f>SUM(F17/G17)</f>
        <v>0.7761194029850746</v>
      </c>
      <c r="G18" s="86"/>
      <c r="H18" s="85">
        <f>SUM(H17/J17)</f>
        <v>0.5357142857142857</v>
      </c>
      <c r="I18" s="85">
        <f>SUM(I17/J17)</f>
        <v>0.4642857142857143</v>
      </c>
      <c r="J18" s="86"/>
      <c r="K18" s="85">
        <f>SUM(K17/M17)</f>
        <v>0.5714285714285714</v>
      </c>
      <c r="L18" s="85">
        <f>SUM(L17/M17)</f>
        <v>0.42857142857142855</v>
      </c>
      <c r="M18" s="86"/>
      <c r="N18" s="85">
        <f>SUM(N17/P17)</f>
        <v>0.39043478260869563</v>
      </c>
      <c r="O18" s="85">
        <f>SUM(O17/P17)</f>
        <v>0.6095652173913043</v>
      </c>
      <c r="P18" s="87"/>
      <c r="Q18" s="44"/>
    </row>
    <row r="19" spans="1:17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2" ht="12.75">
      <c r="A20" s="498" t="s">
        <v>88</v>
      </c>
      <c r="B20" s="498"/>
      <c r="C20" s="498"/>
      <c r="D20" s="498"/>
      <c r="E20" s="78"/>
      <c r="F20" s="78"/>
      <c r="G20" s="78"/>
      <c r="H20" s="78"/>
      <c r="I20" s="78"/>
      <c r="J20" s="78"/>
      <c r="K20" s="78"/>
      <c r="L20" s="78"/>
    </row>
    <row r="21" spans="1:12" ht="12.75">
      <c r="A21" s="499" t="s">
        <v>89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</row>
  </sheetData>
  <sheetProtection/>
  <mergeCells count="7">
    <mergeCell ref="A21:L21"/>
    <mergeCell ref="B2:D2"/>
    <mergeCell ref="E2:G2"/>
    <mergeCell ref="H2:J2"/>
    <mergeCell ref="K2:M2"/>
    <mergeCell ref="N2:P2"/>
    <mergeCell ref="A20:D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6" sqref="A26:IV26"/>
    </sheetView>
  </sheetViews>
  <sheetFormatPr defaultColWidth="9.140625" defaultRowHeight="12.75"/>
  <cols>
    <col min="1" max="1" width="30.8515625" style="0" bestFit="1" customWidth="1"/>
    <col min="2" max="16" width="8.00390625" style="0" customWidth="1"/>
  </cols>
  <sheetData>
    <row r="1" spans="1:17" ht="15.75">
      <c r="A1" s="45" t="s">
        <v>90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8</v>
      </c>
      <c r="C4" s="54">
        <v>8</v>
      </c>
      <c r="D4" s="54">
        <v>16</v>
      </c>
      <c r="E4" s="55"/>
      <c r="F4" s="55">
        <v>1</v>
      </c>
      <c r="G4" s="55">
        <v>1</v>
      </c>
      <c r="H4" s="56"/>
      <c r="I4" s="56"/>
      <c r="J4" s="56">
        <v>0</v>
      </c>
      <c r="K4" s="57"/>
      <c r="L4" s="57"/>
      <c r="M4" s="57">
        <v>0</v>
      </c>
      <c r="N4" s="58">
        <v>8</v>
      </c>
      <c r="O4" s="58">
        <v>9</v>
      </c>
      <c r="P4" s="58">
        <v>17</v>
      </c>
      <c r="Q4" s="44"/>
    </row>
    <row r="5" spans="1:17" ht="12.75">
      <c r="A5" s="59" t="s">
        <v>60</v>
      </c>
      <c r="B5" s="53">
        <v>21</v>
      </c>
      <c r="C5" s="54">
        <v>30</v>
      </c>
      <c r="D5" s="54">
        <v>51</v>
      </c>
      <c r="E5" s="55">
        <v>0</v>
      </c>
      <c r="F5" s="55">
        <v>0</v>
      </c>
      <c r="G5" s="55">
        <v>0</v>
      </c>
      <c r="H5" s="56">
        <v>1</v>
      </c>
      <c r="I5" s="56">
        <v>4</v>
      </c>
      <c r="J5" s="56">
        <v>5</v>
      </c>
      <c r="K5" s="57">
        <v>1</v>
      </c>
      <c r="L5" s="57">
        <v>1</v>
      </c>
      <c r="M5" s="57">
        <v>2</v>
      </c>
      <c r="N5" s="58">
        <v>23</v>
      </c>
      <c r="O5" s="58">
        <v>35</v>
      </c>
      <c r="P5" s="58">
        <v>58</v>
      </c>
      <c r="Q5" s="44"/>
    </row>
    <row r="6" spans="1:17" ht="12.75">
      <c r="A6" s="71" t="s">
        <v>77</v>
      </c>
      <c r="B6" s="72">
        <v>17</v>
      </c>
      <c r="C6" s="73">
        <v>17</v>
      </c>
      <c r="D6" s="73">
        <v>34</v>
      </c>
      <c r="E6" s="73"/>
      <c r="F6" s="73"/>
      <c r="G6" s="73">
        <v>0</v>
      </c>
      <c r="H6" s="73">
        <v>1</v>
      </c>
      <c r="I6" s="73">
        <v>4</v>
      </c>
      <c r="J6" s="73">
        <v>5</v>
      </c>
      <c r="K6" s="73">
        <v>1</v>
      </c>
      <c r="L6" s="73">
        <v>1</v>
      </c>
      <c r="M6" s="73">
        <v>2</v>
      </c>
      <c r="N6" s="73">
        <v>19</v>
      </c>
      <c r="O6" s="73">
        <v>22</v>
      </c>
      <c r="P6" s="73">
        <v>41</v>
      </c>
      <c r="Q6" s="44"/>
    </row>
    <row r="7" spans="1:17" ht="12.75">
      <c r="A7" s="71" t="s">
        <v>78</v>
      </c>
      <c r="B7" s="72">
        <v>4</v>
      </c>
      <c r="C7" s="73">
        <v>13</v>
      </c>
      <c r="D7" s="73">
        <v>17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4</v>
      </c>
      <c r="O7" s="73">
        <v>13</v>
      </c>
      <c r="P7" s="73">
        <v>17</v>
      </c>
      <c r="Q7" s="44"/>
    </row>
    <row r="8" spans="1:17" ht="12.75">
      <c r="A8" s="59" t="s">
        <v>61</v>
      </c>
      <c r="B8" s="53">
        <v>27</v>
      </c>
      <c r="C8" s="54">
        <v>29</v>
      </c>
      <c r="D8" s="54">
        <v>56</v>
      </c>
      <c r="E8" s="55"/>
      <c r="F8" s="55"/>
      <c r="G8" s="55">
        <v>0</v>
      </c>
      <c r="H8" s="56"/>
      <c r="I8" s="56"/>
      <c r="J8" s="56">
        <v>0</v>
      </c>
      <c r="K8" s="57"/>
      <c r="L8" s="57"/>
      <c r="M8" s="57">
        <v>0</v>
      </c>
      <c r="N8" s="58">
        <v>27</v>
      </c>
      <c r="O8" s="58">
        <v>29</v>
      </c>
      <c r="P8" s="58">
        <v>56</v>
      </c>
      <c r="Q8" s="44"/>
    </row>
    <row r="9" spans="1:17" ht="12.75">
      <c r="A9" s="59" t="s">
        <v>62</v>
      </c>
      <c r="B9" s="53">
        <v>78</v>
      </c>
      <c r="C9" s="54">
        <v>63</v>
      </c>
      <c r="D9" s="54">
        <v>141</v>
      </c>
      <c r="E9" s="55">
        <v>2</v>
      </c>
      <c r="F9" s="55">
        <v>3</v>
      </c>
      <c r="G9" s="55">
        <v>5</v>
      </c>
      <c r="H9" s="56">
        <v>11</v>
      </c>
      <c r="I9" s="56">
        <v>6</v>
      </c>
      <c r="J9" s="56">
        <v>17</v>
      </c>
      <c r="K9" s="57">
        <v>0</v>
      </c>
      <c r="L9" s="57">
        <v>0</v>
      </c>
      <c r="M9" s="57">
        <v>0</v>
      </c>
      <c r="N9" s="58">
        <v>91</v>
      </c>
      <c r="O9" s="58">
        <v>72</v>
      </c>
      <c r="P9" s="58">
        <v>163</v>
      </c>
      <c r="Q9" s="44"/>
    </row>
    <row r="10" spans="1:17" ht="12.75">
      <c r="A10" s="74" t="s">
        <v>79</v>
      </c>
      <c r="B10" s="72">
        <v>70</v>
      </c>
      <c r="C10" s="73">
        <v>59</v>
      </c>
      <c r="D10" s="73">
        <v>129</v>
      </c>
      <c r="E10" s="73">
        <v>2</v>
      </c>
      <c r="F10" s="73">
        <v>3</v>
      </c>
      <c r="G10" s="73">
        <v>5</v>
      </c>
      <c r="H10" s="73">
        <v>6</v>
      </c>
      <c r="I10" s="73">
        <v>4</v>
      </c>
      <c r="J10" s="73">
        <v>10</v>
      </c>
      <c r="K10" s="73"/>
      <c r="L10" s="73"/>
      <c r="M10" s="73">
        <v>0</v>
      </c>
      <c r="N10" s="73">
        <v>78</v>
      </c>
      <c r="O10" s="73">
        <v>66</v>
      </c>
      <c r="P10" s="73">
        <v>144</v>
      </c>
      <c r="Q10" s="44"/>
    </row>
    <row r="11" spans="1:17" ht="12.75">
      <c r="A11" s="79" t="s">
        <v>80</v>
      </c>
      <c r="B11" s="72">
        <v>8</v>
      </c>
      <c r="C11" s="73">
        <v>4</v>
      </c>
      <c r="D11" s="73">
        <v>12</v>
      </c>
      <c r="E11" s="73"/>
      <c r="F11" s="73"/>
      <c r="G11" s="73">
        <v>0</v>
      </c>
      <c r="H11" s="73">
        <v>5</v>
      </c>
      <c r="I11" s="73">
        <v>2</v>
      </c>
      <c r="J11" s="73">
        <v>7</v>
      </c>
      <c r="K11" s="73"/>
      <c r="L11" s="73"/>
      <c r="M11" s="73">
        <v>0</v>
      </c>
      <c r="N11" s="73">
        <v>13</v>
      </c>
      <c r="O11" s="73">
        <v>6</v>
      </c>
      <c r="P11" s="73">
        <v>19</v>
      </c>
      <c r="Q11" s="44"/>
    </row>
    <row r="12" spans="1:17" ht="12.75">
      <c r="A12" s="59" t="s">
        <v>81</v>
      </c>
      <c r="B12" s="53">
        <v>41</v>
      </c>
      <c r="C12" s="54">
        <v>90</v>
      </c>
      <c r="D12" s="54">
        <v>131</v>
      </c>
      <c r="E12" s="55"/>
      <c r="F12" s="55">
        <v>5</v>
      </c>
      <c r="G12" s="55">
        <v>5</v>
      </c>
      <c r="H12" s="56">
        <v>4</v>
      </c>
      <c r="I12" s="56">
        <v>12</v>
      </c>
      <c r="J12" s="56">
        <v>16</v>
      </c>
      <c r="K12" s="57"/>
      <c r="L12" s="57"/>
      <c r="M12" s="57">
        <v>0</v>
      </c>
      <c r="N12" s="58">
        <v>45</v>
      </c>
      <c r="O12" s="58">
        <v>107</v>
      </c>
      <c r="P12" s="58">
        <v>152</v>
      </c>
      <c r="Q12" s="44"/>
    </row>
    <row r="13" spans="1:17" ht="12.75">
      <c r="A13" s="59" t="s">
        <v>64</v>
      </c>
      <c r="B13" s="53">
        <v>3</v>
      </c>
      <c r="C13" s="54">
        <v>15</v>
      </c>
      <c r="D13" s="54">
        <v>18</v>
      </c>
      <c r="E13" s="55"/>
      <c r="F13" s="55"/>
      <c r="G13" s="55">
        <v>0</v>
      </c>
      <c r="H13" s="56"/>
      <c r="I13" s="56"/>
      <c r="J13" s="56">
        <v>0</v>
      </c>
      <c r="K13" s="57"/>
      <c r="L13" s="57"/>
      <c r="M13" s="57">
        <v>0</v>
      </c>
      <c r="N13" s="58">
        <v>3</v>
      </c>
      <c r="O13" s="58">
        <v>15</v>
      </c>
      <c r="P13" s="58">
        <v>18</v>
      </c>
      <c r="Q13" s="44"/>
    </row>
    <row r="14" spans="1:17" ht="12.75">
      <c r="A14" s="59" t="s">
        <v>65</v>
      </c>
      <c r="B14" s="53">
        <v>5</v>
      </c>
      <c r="C14" s="54">
        <v>1</v>
      </c>
      <c r="D14" s="54">
        <v>6</v>
      </c>
      <c r="E14" s="55"/>
      <c r="F14" s="55"/>
      <c r="G14" s="55">
        <v>0</v>
      </c>
      <c r="H14" s="56"/>
      <c r="I14" s="56"/>
      <c r="J14" s="56">
        <v>0</v>
      </c>
      <c r="K14" s="57"/>
      <c r="L14" s="57"/>
      <c r="M14" s="57">
        <v>0</v>
      </c>
      <c r="N14" s="58">
        <v>5</v>
      </c>
      <c r="O14" s="58">
        <v>1</v>
      </c>
      <c r="P14" s="58">
        <v>6</v>
      </c>
      <c r="Q14" s="44"/>
    </row>
    <row r="15" spans="1:17" ht="12.75">
      <c r="A15" s="59" t="s">
        <v>66</v>
      </c>
      <c r="B15" s="53">
        <v>91</v>
      </c>
      <c r="C15" s="54">
        <v>19</v>
      </c>
      <c r="D15" s="54">
        <v>110</v>
      </c>
      <c r="E15" s="55">
        <v>11</v>
      </c>
      <c r="F15" s="55"/>
      <c r="G15" s="55">
        <v>11</v>
      </c>
      <c r="H15" s="56">
        <v>9</v>
      </c>
      <c r="I15" s="56">
        <v>2</v>
      </c>
      <c r="J15" s="56">
        <v>11</v>
      </c>
      <c r="K15" s="57">
        <v>1</v>
      </c>
      <c r="L15" s="57"/>
      <c r="M15" s="57">
        <v>1</v>
      </c>
      <c r="N15" s="58">
        <v>112</v>
      </c>
      <c r="O15" s="58">
        <v>21</v>
      </c>
      <c r="P15" s="58">
        <v>133</v>
      </c>
      <c r="Q15" s="44"/>
    </row>
    <row r="16" spans="1:17" ht="12.75">
      <c r="A16" s="77" t="s">
        <v>82</v>
      </c>
      <c r="B16" s="53">
        <v>38</v>
      </c>
      <c r="C16" s="54">
        <v>62</v>
      </c>
      <c r="D16" s="54">
        <v>100</v>
      </c>
      <c r="E16" s="55">
        <v>3</v>
      </c>
      <c r="F16" s="55">
        <v>12</v>
      </c>
      <c r="G16" s="55">
        <v>15</v>
      </c>
      <c r="H16" s="56">
        <v>7</v>
      </c>
      <c r="I16" s="56">
        <v>13</v>
      </c>
      <c r="J16" s="56">
        <v>20</v>
      </c>
      <c r="K16" s="57"/>
      <c r="L16" s="57"/>
      <c r="M16" s="57">
        <v>0</v>
      </c>
      <c r="N16" s="58">
        <v>48</v>
      </c>
      <c r="O16" s="58">
        <v>87</v>
      </c>
      <c r="P16" s="58">
        <v>135</v>
      </c>
      <c r="Q16" s="44"/>
    </row>
    <row r="17" spans="1:17" ht="12.75">
      <c r="A17" s="59" t="s">
        <v>68</v>
      </c>
      <c r="B17" s="53">
        <v>35</v>
      </c>
      <c r="C17" s="54">
        <v>116</v>
      </c>
      <c r="D17" s="54">
        <v>151</v>
      </c>
      <c r="E17" s="55">
        <v>7</v>
      </c>
      <c r="F17" s="55">
        <v>56</v>
      </c>
      <c r="G17" s="55">
        <v>63</v>
      </c>
      <c r="H17" s="56">
        <v>6</v>
      </c>
      <c r="I17" s="56">
        <v>13</v>
      </c>
      <c r="J17" s="56">
        <v>19</v>
      </c>
      <c r="K17" s="57"/>
      <c r="L17" s="57">
        <v>1</v>
      </c>
      <c r="M17" s="57">
        <v>1</v>
      </c>
      <c r="N17" s="58">
        <v>48</v>
      </c>
      <c r="O17" s="58">
        <v>186</v>
      </c>
      <c r="P17" s="58">
        <v>234</v>
      </c>
      <c r="Q17" s="44"/>
    </row>
    <row r="18" spans="1:17" ht="12.75">
      <c r="A18" s="59" t="s">
        <v>69</v>
      </c>
      <c r="B18" s="53">
        <v>1</v>
      </c>
      <c r="C18" s="54">
        <v>88</v>
      </c>
      <c r="D18" s="54">
        <v>89</v>
      </c>
      <c r="E18" s="55"/>
      <c r="F18" s="55">
        <v>8</v>
      </c>
      <c r="G18" s="55">
        <v>8</v>
      </c>
      <c r="H18" s="56"/>
      <c r="I18" s="56">
        <v>4</v>
      </c>
      <c r="J18" s="56">
        <v>4</v>
      </c>
      <c r="K18" s="57"/>
      <c r="L18" s="57"/>
      <c r="M18" s="57">
        <v>0</v>
      </c>
      <c r="N18" s="58">
        <v>1</v>
      </c>
      <c r="O18" s="58">
        <v>100</v>
      </c>
      <c r="P18" s="58">
        <v>101</v>
      </c>
      <c r="Q18" s="44"/>
    </row>
    <row r="19" spans="1:17" ht="15.75">
      <c r="A19" s="82" t="s">
        <v>70</v>
      </c>
      <c r="B19" s="83">
        <f>SUM(B18+B16+B15+B14+B13+B12+B9+B8+B5+B4)</f>
        <v>313</v>
      </c>
      <c r="C19" s="83">
        <f aca="true" t="shared" si="0" ref="C19:P19">SUM(C18+C16+C15+C14+C13+C12+C9+C8+C5+C4)</f>
        <v>405</v>
      </c>
      <c r="D19" s="83">
        <f t="shared" si="0"/>
        <v>718</v>
      </c>
      <c r="E19" s="83">
        <f t="shared" si="0"/>
        <v>16</v>
      </c>
      <c r="F19" s="83">
        <f t="shared" si="0"/>
        <v>29</v>
      </c>
      <c r="G19" s="83">
        <f t="shared" si="0"/>
        <v>45</v>
      </c>
      <c r="H19" s="83">
        <f t="shared" si="0"/>
        <v>32</v>
      </c>
      <c r="I19" s="83">
        <f t="shared" si="0"/>
        <v>41</v>
      </c>
      <c r="J19" s="83">
        <f t="shared" si="0"/>
        <v>73</v>
      </c>
      <c r="K19" s="83">
        <f t="shared" si="0"/>
        <v>2</v>
      </c>
      <c r="L19" s="83">
        <f t="shared" si="0"/>
        <v>1</v>
      </c>
      <c r="M19" s="83">
        <f t="shared" si="0"/>
        <v>3</v>
      </c>
      <c r="N19" s="83">
        <f t="shared" si="0"/>
        <v>363</v>
      </c>
      <c r="O19" s="83">
        <f t="shared" si="0"/>
        <v>476</v>
      </c>
      <c r="P19" s="83">
        <f t="shared" si="0"/>
        <v>839</v>
      </c>
      <c r="Q19" s="44"/>
    </row>
    <row r="20" spans="1:17" ht="15.75">
      <c r="A20" s="84"/>
      <c r="B20" s="85">
        <f>SUM(B19/D19)</f>
        <v>0.435933147632312</v>
      </c>
      <c r="C20" s="85">
        <f>SUM(C19/D19)</f>
        <v>0.564066852367688</v>
      </c>
      <c r="D20" s="86"/>
      <c r="E20" s="85">
        <f>SUM(E19/G19)</f>
        <v>0.35555555555555557</v>
      </c>
      <c r="F20" s="85">
        <f>SUM(F19/G19)</f>
        <v>0.6444444444444445</v>
      </c>
      <c r="G20" s="86"/>
      <c r="H20" s="85">
        <f>SUM(H19/J19)</f>
        <v>0.4383561643835616</v>
      </c>
      <c r="I20" s="85">
        <f>SUM(I19/J19)</f>
        <v>0.5616438356164384</v>
      </c>
      <c r="J20" s="86"/>
      <c r="K20" s="85">
        <f>SUM(K19/M19)</f>
        <v>0.6666666666666666</v>
      </c>
      <c r="L20" s="85">
        <f>SUM(L19/M19)</f>
        <v>0.3333333333333333</v>
      </c>
      <c r="M20" s="86"/>
      <c r="N20" s="85">
        <f>SUM(N19/P19)</f>
        <v>0.432657926102503</v>
      </c>
      <c r="O20" s="85">
        <f>SUM(O19/P19)</f>
        <v>0.567342073897497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1" ht="12.75">
      <c r="A22" s="498" t="s">
        <v>91</v>
      </c>
      <c r="B22" s="498"/>
      <c r="C22" s="498"/>
      <c r="D22" s="498"/>
      <c r="E22" s="78"/>
      <c r="F22" s="78"/>
      <c r="G22" s="78"/>
      <c r="H22" s="78"/>
      <c r="I22" s="78"/>
      <c r="J22" s="78"/>
      <c r="K22" s="78"/>
    </row>
    <row r="23" spans="1:11" ht="12.75">
      <c r="A23" s="499" t="s">
        <v>92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</row>
  </sheetData>
  <sheetProtection/>
  <mergeCells count="7">
    <mergeCell ref="A23:K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6" sqref="A26:IV26"/>
    </sheetView>
  </sheetViews>
  <sheetFormatPr defaultColWidth="9.140625" defaultRowHeight="12.75"/>
  <cols>
    <col min="1" max="1" width="29.140625" style="0" bestFit="1" customWidth="1"/>
    <col min="2" max="16" width="8.00390625" style="0" customWidth="1"/>
  </cols>
  <sheetData>
    <row r="1" spans="1:17" ht="15.75">
      <c r="A1" s="45" t="s">
        <v>93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8</v>
      </c>
      <c r="C4" s="54">
        <v>6</v>
      </c>
      <c r="D4" s="54">
        <v>14</v>
      </c>
      <c r="E4" s="55"/>
      <c r="F4" s="55">
        <v>1</v>
      </c>
      <c r="G4" s="55">
        <v>1</v>
      </c>
      <c r="H4" s="56"/>
      <c r="I4" s="56"/>
      <c r="J4" s="56">
        <v>0</v>
      </c>
      <c r="K4" s="57"/>
      <c r="L4" s="57"/>
      <c r="M4" s="57">
        <v>0</v>
      </c>
      <c r="N4" s="58">
        <v>8</v>
      </c>
      <c r="O4" s="58">
        <v>7</v>
      </c>
      <c r="P4" s="58">
        <v>15</v>
      </c>
      <c r="Q4" s="44"/>
    </row>
    <row r="5" spans="1:17" ht="12.75">
      <c r="A5" s="59" t="s">
        <v>60</v>
      </c>
      <c r="B5" s="53">
        <v>30</v>
      </c>
      <c r="C5" s="54">
        <v>23</v>
      </c>
      <c r="D5" s="54">
        <v>53</v>
      </c>
      <c r="E5" s="55">
        <v>0</v>
      </c>
      <c r="F5" s="55">
        <v>0</v>
      </c>
      <c r="G5" s="55">
        <v>0</v>
      </c>
      <c r="H5" s="56">
        <v>1</v>
      </c>
      <c r="I5" s="56">
        <v>6</v>
      </c>
      <c r="J5" s="56">
        <v>7</v>
      </c>
      <c r="K5" s="57">
        <v>1</v>
      </c>
      <c r="L5" s="57">
        <v>2</v>
      </c>
      <c r="M5" s="57">
        <v>3</v>
      </c>
      <c r="N5" s="58">
        <v>32</v>
      </c>
      <c r="O5" s="58">
        <v>31</v>
      </c>
      <c r="P5" s="58">
        <v>63</v>
      </c>
      <c r="Q5" s="44"/>
    </row>
    <row r="6" spans="1:17" ht="12.75">
      <c r="A6" s="71" t="s">
        <v>77</v>
      </c>
      <c r="B6" s="72">
        <v>21</v>
      </c>
      <c r="C6" s="73">
        <v>13</v>
      </c>
      <c r="D6" s="73">
        <v>34</v>
      </c>
      <c r="E6" s="73"/>
      <c r="F6" s="73"/>
      <c r="G6" s="73">
        <v>0</v>
      </c>
      <c r="H6" s="73">
        <v>1</v>
      </c>
      <c r="I6" s="73">
        <v>6</v>
      </c>
      <c r="J6" s="73">
        <v>7</v>
      </c>
      <c r="K6" s="73">
        <v>1</v>
      </c>
      <c r="L6" s="73">
        <v>2</v>
      </c>
      <c r="M6" s="73">
        <v>3</v>
      </c>
      <c r="N6" s="73">
        <v>23</v>
      </c>
      <c r="O6" s="73">
        <v>21</v>
      </c>
      <c r="P6" s="73">
        <v>44</v>
      </c>
      <c r="Q6" s="44"/>
    </row>
    <row r="7" spans="1:17" ht="12.75">
      <c r="A7" s="71" t="s">
        <v>78</v>
      </c>
      <c r="B7" s="72">
        <v>9</v>
      </c>
      <c r="C7" s="73">
        <v>10</v>
      </c>
      <c r="D7" s="73">
        <v>19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9</v>
      </c>
      <c r="O7" s="73">
        <v>10</v>
      </c>
      <c r="P7" s="73">
        <v>19</v>
      </c>
      <c r="Q7" s="44"/>
    </row>
    <row r="8" spans="1:17" ht="12.75">
      <c r="A8" s="59" t="s">
        <v>61</v>
      </c>
      <c r="B8" s="53">
        <v>25</v>
      </c>
      <c r="C8" s="54">
        <v>27</v>
      </c>
      <c r="D8" s="54">
        <v>52</v>
      </c>
      <c r="E8" s="55"/>
      <c r="F8" s="55"/>
      <c r="G8" s="55">
        <v>0</v>
      </c>
      <c r="H8" s="56"/>
      <c r="I8" s="56"/>
      <c r="J8" s="56">
        <v>0</v>
      </c>
      <c r="K8" s="57"/>
      <c r="L8" s="57"/>
      <c r="M8" s="57">
        <v>0</v>
      </c>
      <c r="N8" s="58">
        <v>25</v>
      </c>
      <c r="O8" s="58">
        <v>27</v>
      </c>
      <c r="P8" s="58">
        <v>52</v>
      </c>
      <c r="Q8" s="44"/>
    </row>
    <row r="9" spans="1:17" ht="12.75">
      <c r="A9" s="59" t="s">
        <v>62</v>
      </c>
      <c r="B9" s="53">
        <v>83</v>
      </c>
      <c r="C9" s="54">
        <v>67</v>
      </c>
      <c r="D9" s="54">
        <v>150</v>
      </c>
      <c r="E9" s="55">
        <v>1</v>
      </c>
      <c r="F9" s="55">
        <v>2</v>
      </c>
      <c r="G9" s="55">
        <v>3</v>
      </c>
      <c r="H9" s="56">
        <v>7</v>
      </c>
      <c r="I9" s="56">
        <v>5</v>
      </c>
      <c r="J9" s="56">
        <v>12</v>
      </c>
      <c r="K9" s="57">
        <v>0</v>
      </c>
      <c r="L9" s="57">
        <v>0</v>
      </c>
      <c r="M9" s="57">
        <v>0</v>
      </c>
      <c r="N9" s="58">
        <v>91</v>
      </c>
      <c r="O9" s="58">
        <v>74</v>
      </c>
      <c r="P9" s="58">
        <v>165</v>
      </c>
      <c r="Q9" s="44"/>
    </row>
    <row r="10" spans="1:17" ht="12.75">
      <c r="A10" s="74" t="s">
        <v>79</v>
      </c>
      <c r="B10" s="72">
        <v>72</v>
      </c>
      <c r="C10" s="73">
        <v>65</v>
      </c>
      <c r="D10" s="73">
        <v>137</v>
      </c>
      <c r="E10" s="73">
        <v>1</v>
      </c>
      <c r="F10" s="73">
        <v>2</v>
      </c>
      <c r="G10" s="73">
        <v>3</v>
      </c>
      <c r="H10" s="73">
        <v>3</v>
      </c>
      <c r="I10" s="73">
        <v>2</v>
      </c>
      <c r="J10" s="73">
        <v>5</v>
      </c>
      <c r="K10" s="73"/>
      <c r="L10" s="73"/>
      <c r="M10" s="73">
        <v>0</v>
      </c>
      <c r="N10" s="73">
        <v>76</v>
      </c>
      <c r="O10" s="73">
        <v>69</v>
      </c>
      <c r="P10" s="73">
        <v>145</v>
      </c>
      <c r="Q10" s="44"/>
    </row>
    <row r="11" spans="1:17" ht="12.75">
      <c r="A11" s="79" t="s">
        <v>80</v>
      </c>
      <c r="B11" s="72">
        <v>11</v>
      </c>
      <c r="C11" s="73">
        <v>2</v>
      </c>
      <c r="D11" s="73">
        <v>13</v>
      </c>
      <c r="E11" s="73"/>
      <c r="F11" s="73"/>
      <c r="G11" s="73">
        <v>0</v>
      </c>
      <c r="H11" s="73">
        <v>4</v>
      </c>
      <c r="I11" s="73">
        <v>3</v>
      </c>
      <c r="J11" s="73">
        <v>7</v>
      </c>
      <c r="K11" s="73"/>
      <c r="L11" s="73"/>
      <c r="M11" s="73">
        <v>0</v>
      </c>
      <c r="N11" s="73">
        <v>15</v>
      </c>
      <c r="O11" s="73">
        <v>5</v>
      </c>
      <c r="P11" s="73">
        <v>20</v>
      </c>
      <c r="Q11" s="44"/>
    </row>
    <row r="12" spans="1:17" ht="12.75">
      <c r="A12" s="59" t="s">
        <v>81</v>
      </c>
      <c r="B12" s="53">
        <v>42</v>
      </c>
      <c r="C12" s="54">
        <v>87</v>
      </c>
      <c r="D12" s="54">
        <v>129</v>
      </c>
      <c r="E12" s="55"/>
      <c r="F12" s="55">
        <v>1</v>
      </c>
      <c r="G12" s="55">
        <v>1</v>
      </c>
      <c r="H12" s="56">
        <v>3</v>
      </c>
      <c r="I12" s="56">
        <v>10</v>
      </c>
      <c r="J12" s="56">
        <v>13</v>
      </c>
      <c r="K12" s="57">
        <v>1</v>
      </c>
      <c r="L12" s="57">
        <v>1</v>
      </c>
      <c r="M12" s="57">
        <v>2</v>
      </c>
      <c r="N12" s="58">
        <v>46</v>
      </c>
      <c r="O12" s="58">
        <v>99</v>
      </c>
      <c r="P12" s="58">
        <v>145</v>
      </c>
      <c r="Q12" s="44"/>
    </row>
    <row r="13" spans="1:17" ht="12.75">
      <c r="A13" s="59" t="s">
        <v>64</v>
      </c>
      <c r="B13" s="53">
        <v>2</v>
      </c>
      <c r="C13" s="54">
        <v>13</v>
      </c>
      <c r="D13" s="54">
        <v>15</v>
      </c>
      <c r="E13" s="55"/>
      <c r="F13" s="55"/>
      <c r="G13" s="55">
        <v>0</v>
      </c>
      <c r="H13" s="56"/>
      <c r="I13" s="56"/>
      <c r="J13" s="56">
        <v>0</v>
      </c>
      <c r="K13" s="57"/>
      <c r="L13" s="57"/>
      <c r="M13" s="57">
        <v>0</v>
      </c>
      <c r="N13" s="58">
        <v>2</v>
      </c>
      <c r="O13" s="58">
        <v>13</v>
      </c>
      <c r="P13" s="58">
        <v>15</v>
      </c>
      <c r="Q13" s="44"/>
    </row>
    <row r="14" spans="1:17" ht="12.75">
      <c r="A14" s="59" t="s">
        <v>65</v>
      </c>
      <c r="B14" s="53">
        <v>5</v>
      </c>
      <c r="C14" s="54">
        <v>1</v>
      </c>
      <c r="D14" s="54">
        <v>6</v>
      </c>
      <c r="E14" s="55"/>
      <c r="F14" s="55"/>
      <c r="G14" s="55">
        <v>0</v>
      </c>
      <c r="H14" s="56"/>
      <c r="I14" s="56"/>
      <c r="J14" s="56">
        <v>0</v>
      </c>
      <c r="K14" s="57"/>
      <c r="L14" s="57"/>
      <c r="M14" s="57">
        <v>0</v>
      </c>
      <c r="N14" s="58">
        <v>5</v>
      </c>
      <c r="O14" s="58">
        <v>1</v>
      </c>
      <c r="P14" s="58">
        <v>6</v>
      </c>
      <c r="Q14" s="44"/>
    </row>
    <row r="15" spans="1:17" ht="12.75">
      <c r="A15" s="59" t="s">
        <v>66</v>
      </c>
      <c r="B15" s="53">
        <v>57</v>
      </c>
      <c r="C15" s="54">
        <v>12</v>
      </c>
      <c r="D15" s="54">
        <v>69</v>
      </c>
      <c r="E15" s="55"/>
      <c r="F15" s="55"/>
      <c r="G15" s="55">
        <v>0</v>
      </c>
      <c r="H15" s="56">
        <v>11</v>
      </c>
      <c r="I15" s="56">
        <v>2</v>
      </c>
      <c r="J15" s="56">
        <v>13</v>
      </c>
      <c r="K15" s="57"/>
      <c r="L15" s="57"/>
      <c r="M15" s="57">
        <v>0</v>
      </c>
      <c r="N15" s="58">
        <v>68</v>
      </c>
      <c r="O15" s="58">
        <v>14</v>
      </c>
      <c r="P15" s="58">
        <v>82</v>
      </c>
      <c r="Q15" s="44"/>
    </row>
    <row r="16" spans="1:17" ht="12.75">
      <c r="A16" s="77" t="s">
        <v>82</v>
      </c>
      <c r="B16" s="53">
        <v>57</v>
      </c>
      <c r="C16" s="54">
        <v>64</v>
      </c>
      <c r="D16" s="54">
        <v>121</v>
      </c>
      <c r="E16" s="55">
        <v>1</v>
      </c>
      <c r="F16" s="55"/>
      <c r="G16" s="55">
        <v>1</v>
      </c>
      <c r="H16" s="56">
        <v>13</v>
      </c>
      <c r="I16" s="56">
        <v>12</v>
      </c>
      <c r="J16" s="56">
        <v>25</v>
      </c>
      <c r="K16" s="57"/>
      <c r="L16" s="57"/>
      <c r="M16" s="57">
        <v>0</v>
      </c>
      <c r="N16" s="58">
        <v>71</v>
      </c>
      <c r="O16" s="58">
        <v>76</v>
      </c>
      <c r="P16" s="58">
        <v>147</v>
      </c>
      <c r="Q16" s="44"/>
    </row>
    <row r="17" spans="1:17" ht="12.75">
      <c r="A17" s="59" t="s">
        <v>68</v>
      </c>
      <c r="B17" s="53">
        <v>27</v>
      </c>
      <c r="C17" s="54">
        <v>103</v>
      </c>
      <c r="D17" s="54">
        <v>130</v>
      </c>
      <c r="E17" s="55">
        <v>8</v>
      </c>
      <c r="F17" s="55">
        <v>81</v>
      </c>
      <c r="G17" s="55">
        <v>89</v>
      </c>
      <c r="H17" s="56">
        <v>2</v>
      </c>
      <c r="I17" s="56">
        <v>7</v>
      </c>
      <c r="J17" s="56">
        <v>9</v>
      </c>
      <c r="K17" s="57"/>
      <c r="L17" s="57"/>
      <c r="M17" s="57">
        <v>0</v>
      </c>
      <c r="N17" s="58">
        <v>37</v>
      </c>
      <c r="O17" s="58">
        <v>191</v>
      </c>
      <c r="P17" s="58">
        <v>228</v>
      </c>
      <c r="Q17" s="44"/>
    </row>
    <row r="18" spans="1:17" ht="12.75">
      <c r="A18" s="59" t="s">
        <v>69</v>
      </c>
      <c r="B18" s="53">
        <v>1</v>
      </c>
      <c r="C18" s="54">
        <v>86</v>
      </c>
      <c r="D18" s="54">
        <v>87</v>
      </c>
      <c r="E18" s="55"/>
      <c r="F18" s="55">
        <v>10</v>
      </c>
      <c r="G18" s="55">
        <v>10</v>
      </c>
      <c r="H18" s="56"/>
      <c r="I18" s="56">
        <v>1</v>
      </c>
      <c r="J18" s="56">
        <v>1</v>
      </c>
      <c r="K18" s="57"/>
      <c r="L18" s="57"/>
      <c r="M18" s="57">
        <v>0</v>
      </c>
      <c r="N18" s="58">
        <v>1</v>
      </c>
      <c r="O18" s="58">
        <v>97</v>
      </c>
      <c r="P18" s="58">
        <v>98</v>
      </c>
      <c r="Q18" s="44"/>
    </row>
    <row r="19" spans="1:17" ht="15.75">
      <c r="A19" s="82" t="s">
        <v>70</v>
      </c>
      <c r="B19" s="83">
        <f>SUM(B18+B17+B16+B15+B14+B13+B12+B9+B8+B5+B4)</f>
        <v>337</v>
      </c>
      <c r="C19" s="83">
        <f aca="true" t="shared" si="0" ref="C19:P19">SUM(C18+C17+C16+C15+C14+C13+C12+C9+C8+C5+C4)</f>
        <v>489</v>
      </c>
      <c r="D19" s="83">
        <f t="shared" si="0"/>
        <v>826</v>
      </c>
      <c r="E19" s="83">
        <f t="shared" si="0"/>
        <v>10</v>
      </c>
      <c r="F19" s="83">
        <f t="shared" si="0"/>
        <v>95</v>
      </c>
      <c r="G19" s="83">
        <f t="shared" si="0"/>
        <v>105</v>
      </c>
      <c r="H19" s="83">
        <f t="shared" si="0"/>
        <v>37</v>
      </c>
      <c r="I19" s="83">
        <f t="shared" si="0"/>
        <v>43</v>
      </c>
      <c r="J19" s="83">
        <f t="shared" si="0"/>
        <v>80</v>
      </c>
      <c r="K19" s="83">
        <f t="shared" si="0"/>
        <v>2</v>
      </c>
      <c r="L19" s="83">
        <f t="shared" si="0"/>
        <v>3</v>
      </c>
      <c r="M19" s="83">
        <f t="shared" si="0"/>
        <v>5</v>
      </c>
      <c r="N19" s="83">
        <f t="shared" si="0"/>
        <v>386</v>
      </c>
      <c r="O19" s="83">
        <f t="shared" si="0"/>
        <v>630</v>
      </c>
      <c r="P19" s="83">
        <f t="shared" si="0"/>
        <v>1016</v>
      </c>
      <c r="Q19" s="44"/>
    </row>
    <row r="20" spans="1:17" ht="15.75">
      <c r="A20" s="84"/>
      <c r="B20" s="85">
        <f>SUM(B19/D19)</f>
        <v>0.40799031476997577</v>
      </c>
      <c r="C20" s="85">
        <f>SUM(C19/D19)</f>
        <v>0.5920096852300242</v>
      </c>
      <c r="D20" s="86"/>
      <c r="E20" s="85">
        <f>SUM(E19/G19)</f>
        <v>0.09523809523809523</v>
      </c>
      <c r="F20" s="85">
        <f>SUM(F19/G19)</f>
        <v>0.9047619047619048</v>
      </c>
      <c r="G20" s="86"/>
      <c r="H20" s="85">
        <f>SUM(H19/J19)</f>
        <v>0.4625</v>
      </c>
      <c r="I20" s="85">
        <f>SUM(I19/J19)</f>
        <v>0.5375</v>
      </c>
      <c r="J20" s="86"/>
      <c r="K20" s="85">
        <f>SUM(K19/M19)</f>
        <v>0.4</v>
      </c>
      <c r="L20" s="85">
        <f>SUM(L19/M19)</f>
        <v>0.6</v>
      </c>
      <c r="M20" s="86"/>
      <c r="N20" s="85">
        <f>SUM(N19/P19)</f>
        <v>0.3799212598425197</v>
      </c>
      <c r="O20" s="85">
        <f>SUM(O19/P19)</f>
        <v>0.6200787401574803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4" ht="12.75">
      <c r="A22" s="498" t="s">
        <v>94</v>
      </c>
      <c r="B22" s="498"/>
      <c r="C22" s="498"/>
      <c r="D22" s="498"/>
    </row>
    <row r="23" spans="1:4" ht="12.75">
      <c r="A23" s="499" t="s">
        <v>95</v>
      </c>
      <c r="B23" s="499"/>
      <c r="C23" s="499"/>
      <c r="D23" s="499"/>
    </row>
    <row r="24" ht="14.25" customHeight="1"/>
  </sheetData>
  <sheetProtection/>
  <mergeCells count="7">
    <mergeCell ref="A23:D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6" sqref="A26:IV26"/>
    </sheetView>
  </sheetViews>
  <sheetFormatPr defaultColWidth="9.140625" defaultRowHeight="12.75"/>
  <cols>
    <col min="1" max="1" width="29.140625" style="0" bestFit="1" customWidth="1"/>
    <col min="2" max="2" width="6.8515625" style="0" customWidth="1"/>
    <col min="3" max="3" width="6.7109375" style="0" customWidth="1"/>
    <col min="4" max="10" width="6.8515625" style="0" customWidth="1"/>
    <col min="11" max="11" width="8.57421875" style="0" customWidth="1"/>
    <col min="12" max="16" width="6.8515625" style="0" customWidth="1"/>
  </cols>
  <sheetData>
    <row r="1" spans="1:17" ht="15.75">
      <c r="A1" s="45" t="s">
        <v>96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9</v>
      </c>
      <c r="C4" s="54">
        <v>11</v>
      </c>
      <c r="D4" s="54">
        <v>20</v>
      </c>
      <c r="E4" s="55"/>
      <c r="F4" s="55">
        <v>4</v>
      </c>
      <c r="G4" s="55">
        <v>4</v>
      </c>
      <c r="H4" s="56"/>
      <c r="I4" s="56"/>
      <c r="J4" s="56">
        <v>0</v>
      </c>
      <c r="K4" s="57"/>
      <c r="L4" s="57"/>
      <c r="M4" s="57">
        <v>0</v>
      </c>
      <c r="N4" s="58">
        <v>9</v>
      </c>
      <c r="O4" s="58">
        <v>15</v>
      </c>
      <c r="P4" s="58">
        <v>24</v>
      </c>
      <c r="Q4" s="44"/>
    </row>
    <row r="5" spans="1:17" ht="12.75">
      <c r="A5" s="59" t="s">
        <v>60</v>
      </c>
      <c r="B5" s="53">
        <v>38</v>
      </c>
      <c r="C5" s="54">
        <v>119</v>
      </c>
      <c r="D5" s="54">
        <v>157</v>
      </c>
      <c r="E5" s="55">
        <v>0</v>
      </c>
      <c r="F5" s="55">
        <v>7</v>
      </c>
      <c r="G5" s="55">
        <v>7</v>
      </c>
      <c r="H5" s="56">
        <v>4</v>
      </c>
      <c r="I5" s="56">
        <v>3</v>
      </c>
      <c r="J5" s="56">
        <v>7</v>
      </c>
      <c r="K5" s="57">
        <v>2</v>
      </c>
      <c r="L5" s="57">
        <v>0</v>
      </c>
      <c r="M5" s="57">
        <v>2</v>
      </c>
      <c r="N5" s="58">
        <v>44</v>
      </c>
      <c r="O5" s="58">
        <v>129</v>
      </c>
      <c r="P5" s="58">
        <v>173</v>
      </c>
      <c r="Q5" s="44"/>
    </row>
    <row r="6" spans="1:17" ht="12.75">
      <c r="A6" s="71" t="s">
        <v>77</v>
      </c>
      <c r="B6" s="72">
        <v>24</v>
      </c>
      <c r="C6" s="73">
        <v>14</v>
      </c>
      <c r="D6" s="73">
        <v>38</v>
      </c>
      <c r="E6" s="73"/>
      <c r="F6" s="73"/>
      <c r="G6" s="73">
        <v>0</v>
      </c>
      <c r="H6" s="73">
        <v>4</v>
      </c>
      <c r="I6" s="73">
        <v>3</v>
      </c>
      <c r="J6" s="73">
        <v>7</v>
      </c>
      <c r="K6" s="73">
        <v>2</v>
      </c>
      <c r="L6" s="73"/>
      <c r="M6" s="73">
        <v>2</v>
      </c>
      <c r="N6" s="73">
        <v>30</v>
      </c>
      <c r="O6" s="73">
        <v>17</v>
      </c>
      <c r="P6" s="73">
        <v>47</v>
      </c>
      <c r="Q6" s="44"/>
    </row>
    <row r="7" spans="1:17" ht="12.75">
      <c r="A7" s="71" t="s">
        <v>97</v>
      </c>
      <c r="B7" s="72">
        <v>6</v>
      </c>
      <c r="C7" s="73">
        <v>6</v>
      </c>
      <c r="D7" s="73">
        <v>12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6</v>
      </c>
      <c r="O7" s="73">
        <v>6</v>
      </c>
      <c r="P7" s="73">
        <v>12</v>
      </c>
      <c r="Q7" s="44"/>
    </row>
    <row r="8" spans="1:17" ht="12.75">
      <c r="A8" s="71" t="s">
        <v>98</v>
      </c>
      <c r="B8" s="72"/>
      <c r="C8" s="73">
        <v>91</v>
      </c>
      <c r="D8" s="73">
        <v>91</v>
      </c>
      <c r="E8" s="73"/>
      <c r="F8" s="73">
        <v>7</v>
      </c>
      <c r="G8" s="73">
        <v>7</v>
      </c>
      <c r="H8" s="73"/>
      <c r="I8" s="73"/>
      <c r="J8" s="73">
        <v>0</v>
      </c>
      <c r="K8" s="73"/>
      <c r="L8" s="73"/>
      <c r="M8" s="73">
        <v>0</v>
      </c>
      <c r="N8" s="73">
        <v>0</v>
      </c>
      <c r="O8" s="73">
        <v>98</v>
      </c>
      <c r="P8" s="73">
        <v>98</v>
      </c>
      <c r="Q8" s="44"/>
    </row>
    <row r="9" spans="1:17" ht="12.75">
      <c r="A9" s="71" t="s">
        <v>78</v>
      </c>
      <c r="B9" s="72">
        <v>8</v>
      </c>
      <c r="C9" s="73">
        <v>8</v>
      </c>
      <c r="D9" s="73">
        <v>16</v>
      </c>
      <c r="E9" s="73"/>
      <c r="F9" s="73"/>
      <c r="G9" s="73">
        <v>0</v>
      </c>
      <c r="H9" s="73"/>
      <c r="I9" s="73"/>
      <c r="J9" s="73">
        <v>0</v>
      </c>
      <c r="K9" s="73"/>
      <c r="L9" s="73"/>
      <c r="M9" s="73">
        <v>0</v>
      </c>
      <c r="N9" s="73">
        <v>8</v>
      </c>
      <c r="O9" s="73">
        <v>8</v>
      </c>
      <c r="P9" s="73">
        <v>16</v>
      </c>
      <c r="Q9" s="44"/>
    </row>
    <row r="10" spans="1:17" ht="12.75">
      <c r="A10" s="59" t="s">
        <v>61</v>
      </c>
      <c r="B10" s="53">
        <v>47</v>
      </c>
      <c r="C10" s="54">
        <v>33</v>
      </c>
      <c r="D10" s="54">
        <v>80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47</v>
      </c>
      <c r="O10" s="58">
        <v>33</v>
      </c>
      <c r="P10" s="58">
        <v>80</v>
      </c>
      <c r="Q10" s="44"/>
    </row>
    <row r="11" spans="1:17" ht="12.75">
      <c r="A11" s="59" t="s">
        <v>62</v>
      </c>
      <c r="B11" s="53">
        <v>82</v>
      </c>
      <c r="C11" s="54">
        <v>56</v>
      </c>
      <c r="D11" s="54">
        <v>138</v>
      </c>
      <c r="E11" s="55">
        <v>0</v>
      </c>
      <c r="F11" s="55">
        <v>0</v>
      </c>
      <c r="G11" s="55">
        <v>0</v>
      </c>
      <c r="H11" s="56">
        <v>6</v>
      </c>
      <c r="I11" s="56">
        <v>4</v>
      </c>
      <c r="J11" s="56">
        <v>10</v>
      </c>
      <c r="K11" s="57">
        <v>0</v>
      </c>
      <c r="L11" s="57">
        <v>0</v>
      </c>
      <c r="M11" s="57">
        <v>0</v>
      </c>
      <c r="N11" s="58">
        <v>88</v>
      </c>
      <c r="O11" s="58">
        <v>60</v>
      </c>
      <c r="P11" s="58">
        <v>148</v>
      </c>
      <c r="Q11" s="44"/>
    </row>
    <row r="12" spans="1:17" ht="12.75">
      <c r="A12" s="74" t="s">
        <v>79</v>
      </c>
      <c r="B12" s="72">
        <v>69</v>
      </c>
      <c r="C12" s="73">
        <v>51</v>
      </c>
      <c r="D12" s="73">
        <v>120</v>
      </c>
      <c r="E12" s="73"/>
      <c r="F12" s="73"/>
      <c r="G12" s="73">
        <v>0</v>
      </c>
      <c r="H12" s="73">
        <v>4</v>
      </c>
      <c r="I12" s="73">
        <v>1</v>
      </c>
      <c r="J12" s="73">
        <v>5</v>
      </c>
      <c r="K12" s="73"/>
      <c r="L12" s="73"/>
      <c r="M12" s="73">
        <v>0</v>
      </c>
      <c r="N12" s="73">
        <v>73</v>
      </c>
      <c r="O12" s="73">
        <v>52</v>
      </c>
      <c r="P12" s="73">
        <v>125</v>
      </c>
      <c r="Q12" s="44"/>
    </row>
    <row r="13" spans="1:17" ht="12.75">
      <c r="A13" s="79" t="s">
        <v>99</v>
      </c>
      <c r="B13" s="72">
        <v>13</v>
      </c>
      <c r="C13" s="73">
        <v>5</v>
      </c>
      <c r="D13" s="73">
        <v>18</v>
      </c>
      <c r="E13" s="73"/>
      <c r="F13" s="73"/>
      <c r="G13" s="73">
        <v>0</v>
      </c>
      <c r="H13" s="73">
        <v>2</v>
      </c>
      <c r="I13" s="73">
        <v>3</v>
      </c>
      <c r="J13" s="73">
        <v>5</v>
      </c>
      <c r="K13" s="73"/>
      <c r="L13" s="73"/>
      <c r="M13" s="73">
        <v>0</v>
      </c>
      <c r="N13" s="73">
        <v>15</v>
      </c>
      <c r="O13" s="73">
        <v>8</v>
      </c>
      <c r="P13" s="73">
        <v>23</v>
      </c>
      <c r="Q13" s="44"/>
    </row>
    <row r="14" spans="1:17" ht="12.75">
      <c r="A14" s="59" t="s">
        <v>81</v>
      </c>
      <c r="B14" s="53">
        <v>38</v>
      </c>
      <c r="C14" s="54">
        <v>102</v>
      </c>
      <c r="D14" s="54">
        <v>140</v>
      </c>
      <c r="E14" s="55"/>
      <c r="F14" s="55">
        <v>2</v>
      </c>
      <c r="G14" s="55">
        <v>2</v>
      </c>
      <c r="H14" s="56">
        <v>3</v>
      </c>
      <c r="I14" s="56">
        <v>14</v>
      </c>
      <c r="J14" s="56">
        <v>17</v>
      </c>
      <c r="K14" s="57"/>
      <c r="L14" s="57"/>
      <c r="M14" s="57">
        <v>0</v>
      </c>
      <c r="N14" s="58">
        <v>41</v>
      </c>
      <c r="O14" s="58">
        <v>118</v>
      </c>
      <c r="P14" s="58">
        <v>159</v>
      </c>
      <c r="Q14" s="44"/>
    </row>
    <row r="15" spans="1:17" ht="12.75">
      <c r="A15" s="59" t="s">
        <v>65</v>
      </c>
      <c r="B15" s="53">
        <v>3</v>
      </c>
      <c r="C15" s="54">
        <v>4</v>
      </c>
      <c r="D15" s="54">
        <v>7</v>
      </c>
      <c r="E15" s="55"/>
      <c r="F15" s="55"/>
      <c r="G15" s="55">
        <v>0</v>
      </c>
      <c r="H15" s="56"/>
      <c r="I15" s="56"/>
      <c r="J15" s="56">
        <v>0</v>
      </c>
      <c r="K15" s="57"/>
      <c r="L15" s="57"/>
      <c r="M15" s="57">
        <v>0</v>
      </c>
      <c r="N15" s="58">
        <v>3</v>
      </c>
      <c r="O15" s="58">
        <v>4</v>
      </c>
      <c r="P15" s="58">
        <v>7</v>
      </c>
      <c r="Q15" s="44"/>
    </row>
    <row r="16" spans="1:17" ht="12.75">
      <c r="A16" s="59" t="s">
        <v>66</v>
      </c>
      <c r="B16" s="53">
        <v>39</v>
      </c>
      <c r="C16" s="54">
        <v>7</v>
      </c>
      <c r="D16" s="54">
        <v>46</v>
      </c>
      <c r="E16" s="55"/>
      <c r="F16" s="55"/>
      <c r="G16" s="55">
        <v>0</v>
      </c>
      <c r="H16" s="56">
        <v>3</v>
      </c>
      <c r="I16" s="56">
        <v>2</v>
      </c>
      <c r="J16" s="56">
        <v>5</v>
      </c>
      <c r="K16" s="57"/>
      <c r="L16" s="57"/>
      <c r="M16" s="57">
        <v>0</v>
      </c>
      <c r="N16" s="58">
        <v>42</v>
      </c>
      <c r="O16" s="58">
        <v>9</v>
      </c>
      <c r="P16" s="58">
        <v>51</v>
      </c>
      <c r="Q16" s="44"/>
    </row>
    <row r="17" spans="1:17" ht="12.75">
      <c r="A17" s="59" t="s">
        <v>67</v>
      </c>
      <c r="B17" s="53">
        <v>64</v>
      </c>
      <c r="C17" s="54">
        <v>54</v>
      </c>
      <c r="D17" s="54">
        <v>118</v>
      </c>
      <c r="E17" s="55">
        <v>3</v>
      </c>
      <c r="F17" s="55"/>
      <c r="G17" s="55">
        <v>3</v>
      </c>
      <c r="H17" s="56">
        <v>7</v>
      </c>
      <c r="I17" s="56">
        <v>11</v>
      </c>
      <c r="J17" s="56">
        <v>18</v>
      </c>
      <c r="K17" s="57"/>
      <c r="L17" s="57"/>
      <c r="M17" s="57">
        <v>0</v>
      </c>
      <c r="N17" s="58">
        <v>74</v>
      </c>
      <c r="O17" s="58">
        <v>65</v>
      </c>
      <c r="P17" s="58">
        <v>139</v>
      </c>
      <c r="Q17" s="44"/>
    </row>
    <row r="18" spans="1:17" ht="12.75">
      <c r="A18" s="77" t="s">
        <v>100</v>
      </c>
      <c r="B18" s="53">
        <v>39</v>
      </c>
      <c r="C18" s="54">
        <v>122</v>
      </c>
      <c r="D18" s="54">
        <v>161</v>
      </c>
      <c r="E18" s="55">
        <v>14</v>
      </c>
      <c r="F18" s="55">
        <v>77</v>
      </c>
      <c r="G18" s="55">
        <v>91</v>
      </c>
      <c r="H18" s="56">
        <v>2</v>
      </c>
      <c r="I18" s="56">
        <v>7</v>
      </c>
      <c r="J18" s="56">
        <v>9</v>
      </c>
      <c r="K18" s="57"/>
      <c r="L18" s="57"/>
      <c r="M18" s="57">
        <v>0</v>
      </c>
      <c r="N18" s="58">
        <v>55</v>
      </c>
      <c r="O18" s="58">
        <v>206</v>
      </c>
      <c r="P18" s="58">
        <v>261</v>
      </c>
      <c r="Q18" s="44"/>
    </row>
    <row r="19" spans="1:17" ht="15.75">
      <c r="A19" s="82" t="s">
        <v>70</v>
      </c>
      <c r="B19" s="83">
        <f>SUM(B18+B17+B16+B15+B14+B11+B10+B5+B4)</f>
        <v>359</v>
      </c>
      <c r="C19" s="83">
        <f aca="true" t="shared" si="0" ref="C19:P19">SUM(C18+C17+C16+C15+C14+C11+C10+C5+C4)</f>
        <v>508</v>
      </c>
      <c r="D19" s="83">
        <f t="shared" si="0"/>
        <v>867</v>
      </c>
      <c r="E19" s="83">
        <f t="shared" si="0"/>
        <v>17</v>
      </c>
      <c r="F19" s="83">
        <f t="shared" si="0"/>
        <v>90</v>
      </c>
      <c r="G19" s="83">
        <f t="shared" si="0"/>
        <v>107</v>
      </c>
      <c r="H19" s="83">
        <f t="shared" si="0"/>
        <v>25</v>
      </c>
      <c r="I19" s="83">
        <f t="shared" si="0"/>
        <v>41</v>
      </c>
      <c r="J19" s="83">
        <f t="shared" si="0"/>
        <v>66</v>
      </c>
      <c r="K19" s="83">
        <f t="shared" si="0"/>
        <v>2</v>
      </c>
      <c r="L19" s="83">
        <f t="shared" si="0"/>
        <v>0</v>
      </c>
      <c r="M19" s="83">
        <f t="shared" si="0"/>
        <v>2</v>
      </c>
      <c r="N19" s="83">
        <f t="shared" si="0"/>
        <v>403</v>
      </c>
      <c r="O19" s="83">
        <f t="shared" si="0"/>
        <v>639</v>
      </c>
      <c r="P19" s="83">
        <f t="shared" si="0"/>
        <v>1042</v>
      </c>
      <c r="Q19" s="44"/>
    </row>
    <row r="20" spans="1:17" ht="15.75">
      <c r="A20" s="84"/>
      <c r="B20" s="85">
        <f>SUM(B19/D19)</f>
        <v>0.4140715109573241</v>
      </c>
      <c r="C20" s="85">
        <f>SUM(C19/D19)</f>
        <v>0.5859284890426759</v>
      </c>
      <c r="D20" s="86"/>
      <c r="E20" s="85">
        <f>SUM(E19/G19)</f>
        <v>0.1588785046728972</v>
      </c>
      <c r="F20" s="85">
        <f>SUM(F19/G19)</f>
        <v>0.8411214953271028</v>
      </c>
      <c r="G20" s="86"/>
      <c r="H20" s="85">
        <f>SUM(H19/J19)</f>
        <v>0.3787878787878788</v>
      </c>
      <c r="I20" s="85">
        <f>SUM(I19/J19)</f>
        <v>0.6212121212121212</v>
      </c>
      <c r="J20" s="86"/>
      <c r="K20" s="85">
        <f>SUM(K19/M19)</f>
        <v>1</v>
      </c>
      <c r="L20" s="85">
        <f>SUM(L19/M19)</f>
        <v>0</v>
      </c>
      <c r="M20" s="86"/>
      <c r="N20" s="85">
        <f>SUM(N19/P19)</f>
        <v>0.3867562380038388</v>
      </c>
      <c r="O20" s="85">
        <f>SUM(O19/P19)</f>
        <v>0.6132437619961613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4" ht="12.75">
      <c r="A22" s="499" t="s">
        <v>91</v>
      </c>
      <c r="B22" s="499"/>
      <c r="C22" s="499"/>
      <c r="D22" s="499"/>
    </row>
    <row r="23" spans="1:4" ht="12.75">
      <c r="A23" s="498" t="s">
        <v>101</v>
      </c>
      <c r="B23" s="498"/>
      <c r="C23" s="498"/>
      <c r="D23" s="498"/>
    </row>
  </sheetData>
  <sheetProtection/>
  <mergeCells count="7">
    <mergeCell ref="A23:D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0" width="6.57421875" style="0" customWidth="1"/>
    <col min="11" max="11" width="7.28125" style="0" customWidth="1"/>
    <col min="12" max="16" width="6.57421875" style="0" customWidth="1"/>
  </cols>
  <sheetData>
    <row r="1" spans="1:17" ht="15.75">
      <c r="A1" s="45" t="s">
        <v>102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3</v>
      </c>
      <c r="C4" s="54">
        <v>10</v>
      </c>
      <c r="D4" s="54">
        <v>13</v>
      </c>
      <c r="E4" s="55"/>
      <c r="F4" s="55">
        <v>1</v>
      </c>
      <c r="G4" s="55">
        <v>1</v>
      </c>
      <c r="H4" s="56"/>
      <c r="I4" s="56"/>
      <c r="J4" s="56">
        <v>0</v>
      </c>
      <c r="K4" s="57"/>
      <c r="L4" s="57"/>
      <c r="M4" s="57">
        <v>0</v>
      </c>
      <c r="N4" s="58">
        <v>3</v>
      </c>
      <c r="O4" s="58">
        <v>11</v>
      </c>
      <c r="P4" s="58">
        <v>14</v>
      </c>
      <c r="Q4" s="44"/>
    </row>
    <row r="5" spans="1:17" ht="12.75">
      <c r="A5" s="59" t="s">
        <v>60</v>
      </c>
      <c r="B5" s="53">
        <v>33</v>
      </c>
      <c r="C5" s="54">
        <v>123</v>
      </c>
      <c r="D5" s="54">
        <v>156</v>
      </c>
      <c r="E5" s="55">
        <v>0</v>
      </c>
      <c r="F5" s="55">
        <v>8</v>
      </c>
      <c r="G5" s="55">
        <v>8</v>
      </c>
      <c r="H5" s="56">
        <v>1</v>
      </c>
      <c r="I5" s="56">
        <v>0</v>
      </c>
      <c r="J5" s="56">
        <v>1</v>
      </c>
      <c r="K5" s="57">
        <v>1</v>
      </c>
      <c r="L5" s="57">
        <v>0</v>
      </c>
      <c r="M5" s="57">
        <v>1</v>
      </c>
      <c r="N5" s="58">
        <v>35</v>
      </c>
      <c r="O5" s="58">
        <v>131</v>
      </c>
      <c r="P5" s="58">
        <v>166</v>
      </c>
      <c r="Q5" s="44"/>
    </row>
    <row r="6" spans="1:17" ht="12.75">
      <c r="A6" s="71" t="s">
        <v>77</v>
      </c>
      <c r="B6" s="72">
        <v>22</v>
      </c>
      <c r="C6" s="73">
        <v>12</v>
      </c>
      <c r="D6" s="73">
        <v>34</v>
      </c>
      <c r="E6" s="73"/>
      <c r="F6" s="73"/>
      <c r="G6" s="73">
        <v>0</v>
      </c>
      <c r="H6" s="73">
        <v>1</v>
      </c>
      <c r="I6" s="73"/>
      <c r="J6" s="73">
        <v>1</v>
      </c>
      <c r="K6" s="73">
        <v>1</v>
      </c>
      <c r="L6" s="73"/>
      <c r="M6" s="73">
        <v>1</v>
      </c>
      <c r="N6" s="73">
        <v>24</v>
      </c>
      <c r="O6" s="73">
        <v>12</v>
      </c>
      <c r="P6" s="73">
        <v>36</v>
      </c>
      <c r="Q6" s="44"/>
    </row>
    <row r="7" spans="1:17" ht="12.75">
      <c r="A7" s="71" t="s">
        <v>97</v>
      </c>
      <c r="B7" s="72">
        <v>6</v>
      </c>
      <c r="C7" s="73">
        <v>4</v>
      </c>
      <c r="D7" s="73">
        <v>10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6</v>
      </c>
      <c r="O7" s="73">
        <v>4</v>
      </c>
      <c r="P7" s="73">
        <v>10</v>
      </c>
      <c r="Q7" s="44"/>
    </row>
    <row r="8" spans="1:17" ht="12.75">
      <c r="A8" s="71" t="s">
        <v>98</v>
      </c>
      <c r="B8" s="72"/>
      <c r="C8" s="73">
        <v>90</v>
      </c>
      <c r="D8" s="73">
        <v>90</v>
      </c>
      <c r="E8" s="73"/>
      <c r="F8" s="73">
        <v>8</v>
      </c>
      <c r="G8" s="73">
        <v>8</v>
      </c>
      <c r="H8" s="73"/>
      <c r="I8" s="73"/>
      <c r="J8" s="73">
        <v>0</v>
      </c>
      <c r="K8" s="73"/>
      <c r="L8" s="73"/>
      <c r="M8" s="73">
        <v>0</v>
      </c>
      <c r="N8" s="73">
        <v>0</v>
      </c>
      <c r="O8" s="73">
        <v>98</v>
      </c>
      <c r="P8" s="73">
        <v>98</v>
      </c>
      <c r="Q8" s="44"/>
    </row>
    <row r="9" spans="1:17" ht="12.75">
      <c r="A9" s="71" t="s">
        <v>78</v>
      </c>
      <c r="B9" s="72">
        <v>5</v>
      </c>
      <c r="C9" s="73">
        <v>17</v>
      </c>
      <c r="D9" s="73">
        <v>22</v>
      </c>
      <c r="E9" s="73"/>
      <c r="F9" s="73"/>
      <c r="G9" s="73">
        <v>0</v>
      </c>
      <c r="H9" s="73"/>
      <c r="I9" s="73"/>
      <c r="J9" s="73">
        <v>0</v>
      </c>
      <c r="K9" s="73"/>
      <c r="L9" s="73"/>
      <c r="M9" s="73">
        <v>0</v>
      </c>
      <c r="N9" s="73">
        <v>5</v>
      </c>
      <c r="O9" s="73">
        <v>17</v>
      </c>
      <c r="P9" s="73">
        <v>22</v>
      </c>
      <c r="Q9" s="44"/>
    </row>
    <row r="10" spans="1:17" ht="12.75">
      <c r="A10" s="59" t="s">
        <v>61</v>
      </c>
      <c r="B10" s="53">
        <v>38</v>
      </c>
      <c r="C10" s="54">
        <v>28</v>
      </c>
      <c r="D10" s="54">
        <v>66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38</v>
      </c>
      <c r="O10" s="58">
        <v>28</v>
      </c>
      <c r="P10" s="58">
        <v>66</v>
      </c>
      <c r="Q10" s="44"/>
    </row>
    <row r="11" spans="1:17" ht="12.75">
      <c r="A11" s="59" t="s">
        <v>62</v>
      </c>
      <c r="B11" s="53">
        <v>75</v>
      </c>
      <c r="C11" s="54">
        <v>51</v>
      </c>
      <c r="D11" s="54">
        <v>126</v>
      </c>
      <c r="E11" s="55">
        <v>0</v>
      </c>
      <c r="F11" s="55">
        <v>0</v>
      </c>
      <c r="G11" s="55">
        <v>0</v>
      </c>
      <c r="H11" s="56">
        <v>2</v>
      </c>
      <c r="I11" s="56">
        <v>5</v>
      </c>
      <c r="J11" s="56">
        <v>7</v>
      </c>
      <c r="K11" s="57">
        <v>0</v>
      </c>
      <c r="L11" s="57">
        <v>0</v>
      </c>
      <c r="M11" s="57">
        <v>0</v>
      </c>
      <c r="N11" s="58">
        <v>77</v>
      </c>
      <c r="O11" s="58">
        <v>56</v>
      </c>
      <c r="P11" s="58">
        <v>133</v>
      </c>
      <c r="Q11" s="44"/>
    </row>
    <row r="12" spans="1:17" ht="12.75">
      <c r="A12" s="74" t="s">
        <v>79</v>
      </c>
      <c r="B12" s="72">
        <v>64</v>
      </c>
      <c r="C12" s="73">
        <v>47</v>
      </c>
      <c r="D12" s="73">
        <v>111</v>
      </c>
      <c r="E12" s="73"/>
      <c r="F12" s="73"/>
      <c r="G12" s="73">
        <v>0</v>
      </c>
      <c r="H12" s="73"/>
      <c r="I12" s="73"/>
      <c r="J12" s="73">
        <v>0</v>
      </c>
      <c r="K12" s="73"/>
      <c r="L12" s="73"/>
      <c r="M12" s="73">
        <v>0</v>
      </c>
      <c r="N12" s="73">
        <v>64</v>
      </c>
      <c r="O12" s="73">
        <v>47</v>
      </c>
      <c r="P12" s="73">
        <v>111</v>
      </c>
      <c r="Q12" s="44"/>
    </row>
    <row r="13" spans="1:17" ht="12.75">
      <c r="A13" s="74" t="s">
        <v>103</v>
      </c>
      <c r="B13" s="72">
        <v>11</v>
      </c>
      <c r="C13" s="73">
        <v>4</v>
      </c>
      <c r="D13" s="73">
        <v>15</v>
      </c>
      <c r="E13" s="73"/>
      <c r="F13" s="73"/>
      <c r="G13" s="73">
        <v>0</v>
      </c>
      <c r="H13" s="73">
        <v>2</v>
      </c>
      <c r="I13" s="73">
        <v>5</v>
      </c>
      <c r="J13" s="73">
        <v>7</v>
      </c>
      <c r="K13" s="73"/>
      <c r="L13" s="73"/>
      <c r="M13" s="73">
        <v>0</v>
      </c>
      <c r="N13" s="73">
        <v>13</v>
      </c>
      <c r="O13" s="73">
        <v>9</v>
      </c>
      <c r="P13" s="73">
        <v>22</v>
      </c>
      <c r="Q13" s="44"/>
    </row>
    <row r="14" spans="1:17" ht="12.75">
      <c r="A14" s="59" t="s">
        <v>81</v>
      </c>
      <c r="B14" s="53">
        <v>51</v>
      </c>
      <c r="C14" s="54">
        <v>96</v>
      </c>
      <c r="D14" s="54">
        <v>147</v>
      </c>
      <c r="E14" s="55"/>
      <c r="F14" s="55">
        <v>4</v>
      </c>
      <c r="G14" s="55">
        <v>4</v>
      </c>
      <c r="H14" s="56">
        <v>3</v>
      </c>
      <c r="I14" s="56">
        <v>9</v>
      </c>
      <c r="J14" s="56">
        <v>12</v>
      </c>
      <c r="K14" s="57"/>
      <c r="L14" s="57"/>
      <c r="M14" s="57">
        <v>0</v>
      </c>
      <c r="N14" s="58">
        <v>54</v>
      </c>
      <c r="O14" s="58">
        <v>109</v>
      </c>
      <c r="P14" s="58">
        <v>163</v>
      </c>
      <c r="Q14" s="44"/>
    </row>
    <row r="15" spans="1:17" ht="12.75">
      <c r="A15" s="59" t="s">
        <v>65</v>
      </c>
      <c r="B15" s="53">
        <v>3</v>
      </c>
      <c r="C15" s="54">
        <v>3</v>
      </c>
      <c r="D15" s="54">
        <v>6</v>
      </c>
      <c r="E15" s="55"/>
      <c r="F15" s="55"/>
      <c r="G15" s="55">
        <v>0</v>
      </c>
      <c r="H15" s="56"/>
      <c r="I15" s="56"/>
      <c r="J15" s="56">
        <v>0</v>
      </c>
      <c r="K15" s="57"/>
      <c r="L15" s="57"/>
      <c r="M15" s="57">
        <v>0</v>
      </c>
      <c r="N15" s="58">
        <v>3</v>
      </c>
      <c r="O15" s="58">
        <v>3</v>
      </c>
      <c r="P15" s="58">
        <v>6</v>
      </c>
      <c r="Q15" s="44"/>
    </row>
    <row r="16" spans="1:17" ht="12.75">
      <c r="A16" s="59" t="s">
        <v>66</v>
      </c>
      <c r="B16" s="53">
        <v>43</v>
      </c>
      <c r="C16" s="54">
        <v>6</v>
      </c>
      <c r="D16" s="54">
        <v>49</v>
      </c>
      <c r="E16" s="55"/>
      <c r="F16" s="55"/>
      <c r="G16" s="55">
        <v>0</v>
      </c>
      <c r="H16" s="56">
        <v>1</v>
      </c>
      <c r="I16" s="56">
        <v>1</v>
      </c>
      <c r="J16" s="56">
        <v>2</v>
      </c>
      <c r="K16" s="57"/>
      <c r="L16" s="57"/>
      <c r="M16" s="57">
        <v>0</v>
      </c>
      <c r="N16" s="58">
        <v>44</v>
      </c>
      <c r="O16" s="58">
        <v>7</v>
      </c>
      <c r="P16" s="58">
        <v>51</v>
      </c>
      <c r="Q16" s="44"/>
    </row>
    <row r="17" spans="1:17" ht="12.75">
      <c r="A17" s="59" t="s">
        <v>67</v>
      </c>
      <c r="B17" s="53">
        <v>86</v>
      </c>
      <c r="C17" s="54">
        <v>53</v>
      </c>
      <c r="D17" s="54">
        <v>139</v>
      </c>
      <c r="E17" s="55">
        <v>2</v>
      </c>
      <c r="F17" s="55"/>
      <c r="G17" s="55">
        <v>2</v>
      </c>
      <c r="H17" s="56">
        <v>10</v>
      </c>
      <c r="I17" s="56">
        <v>4</v>
      </c>
      <c r="J17" s="56">
        <v>14</v>
      </c>
      <c r="K17" s="57"/>
      <c r="L17" s="57"/>
      <c r="M17" s="57">
        <v>0</v>
      </c>
      <c r="N17" s="58">
        <v>98</v>
      </c>
      <c r="O17" s="58">
        <v>57</v>
      </c>
      <c r="P17" s="58">
        <v>155</v>
      </c>
      <c r="Q17" s="44"/>
    </row>
    <row r="18" spans="1:17" ht="12.75">
      <c r="A18" s="59" t="s">
        <v>68</v>
      </c>
      <c r="B18" s="53">
        <v>37</v>
      </c>
      <c r="C18" s="54">
        <v>99</v>
      </c>
      <c r="D18" s="54">
        <v>136</v>
      </c>
      <c r="E18" s="55">
        <v>14</v>
      </c>
      <c r="F18" s="55">
        <v>70</v>
      </c>
      <c r="G18" s="55">
        <v>84</v>
      </c>
      <c r="H18" s="56"/>
      <c r="I18" s="56"/>
      <c r="J18" s="56">
        <v>0</v>
      </c>
      <c r="K18" s="57"/>
      <c r="L18" s="57"/>
      <c r="M18" s="57">
        <v>0</v>
      </c>
      <c r="N18" s="58">
        <v>51</v>
      </c>
      <c r="O18" s="58">
        <v>169</v>
      </c>
      <c r="P18" s="58">
        <v>220</v>
      </c>
      <c r="Q18" s="44"/>
    </row>
    <row r="19" spans="1:17" ht="15.75">
      <c r="A19" s="82" t="s">
        <v>70</v>
      </c>
      <c r="B19" s="83">
        <f>SUM(B18+B17+B16+B15+B14+B11+B10+B5+B4)</f>
        <v>369</v>
      </c>
      <c r="C19" s="83">
        <f aca="true" t="shared" si="0" ref="C19:P19">SUM(C18+C17+C16+C15+C14+C11+C10+C5+C4)</f>
        <v>469</v>
      </c>
      <c r="D19" s="83">
        <f t="shared" si="0"/>
        <v>838</v>
      </c>
      <c r="E19" s="83">
        <f t="shared" si="0"/>
        <v>16</v>
      </c>
      <c r="F19" s="83">
        <f t="shared" si="0"/>
        <v>83</v>
      </c>
      <c r="G19" s="83">
        <f t="shared" si="0"/>
        <v>99</v>
      </c>
      <c r="H19" s="83">
        <f t="shared" si="0"/>
        <v>17</v>
      </c>
      <c r="I19" s="83">
        <f t="shared" si="0"/>
        <v>19</v>
      </c>
      <c r="J19" s="83">
        <f t="shared" si="0"/>
        <v>36</v>
      </c>
      <c r="K19" s="83">
        <f t="shared" si="0"/>
        <v>1</v>
      </c>
      <c r="L19" s="83">
        <f t="shared" si="0"/>
        <v>0</v>
      </c>
      <c r="M19" s="83">
        <f t="shared" si="0"/>
        <v>1</v>
      </c>
      <c r="N19" s="83">
        <f t="shared" si="0"/>
        <v>403</v>
      </c>
      <c r="O19" s="83">
        <f t="shared" si="0"/>
        <v>571</v>
      </c>
      <c r="P19" s="83">
        <f t="shared" si="0"/>
        <v>974</v>
      </c>
      <c r="Q19" s="44"/>
    </row>
    <row r="20" spans="1:17" ht="15.75">
      <c r="A20" s="84"/>
      <c r="B20" s="85">
        <f>SUM(B19/D19)</f>
        <v>0.4403341288782816</v>
      </c>
      <c r="C20" s="85">
        <f>SUM(C19/D19)</f>
        <v>0.5596658711217184</v>
      </c>
      <c r="D20" s="86"/>
      <c r="E20" s="85">
        <f>SUM(E19/G19)</f>
        <v>0.16161616161616163</v>
      </c>
      <c r="F20" s="85">
        <f>SUM(F19/G19)</f>
        <v>0.8383838383838383</v>
      </c>
      <c r="G20" s="86"/>
      <c r="H20" s="85">
        <f>SUM(H19/J19)</f>
        <v>0.4722222222222222</v>
      </c>
      <c r="I20" s="85">
        <f>SUM(I19/J19)</f>
        <v>0.5277777777777778</v>
      </c>
      <c r="J20" s="86"/>
      <c r="K20" s="85">
        <f>SUM(K19/M19)</f>
        <v>1</v>
      </c>
      <c r="L20" s="85">
        <f>SUM(L19/M19)</f>
        <v>0</v>
      </c>
      <c r="M20" s="86"/>
      <c r="N20" s="85">
        <f>SUM(N19/P19)</f>
        <v>0.4137577002053388</v>
      </c>
      <c r="O20" s="85">
        <f>SUM(O19/P19)</f>
        <v>0.5862422997946611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29.140625" style="0" bestFit="1" customWidth="1"/>
    <col min="2" max="11" width="6.421875" style="0" customWidth="1"/>
    <col min="12" max="12" width="7.57421875" style="0" customWidth="1"/>
    <col min="13" max="16" width="6.421875" style="0" customWidth="1"/>
  </cols>
  <sheetData>
    <row r="1" spans="1:17" ht="15.75">
      <c r="A1" s="45" t="s">
        <v>104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6</v>
      </c>
      <c r="C4" s="54">
        <v>2</v>
      </c>
      <c r="D4" s="54">
        <v>8</v>
      </c>
      <c r="E4" s="55"/>
      <c r="F4" s="55">
        <v>6</v>
      </c>
      <c r="G4" s="55">
        <v>6</v>
      </c>
      <c r="H4" s="56"/>
      <c r="I4" s="56"/>
      <c r="J4" s="56">
        <v>0</v>
      </c>
      <c r="K4" s="57"/>
      <c r="L4" s="57"/>
      <c r="M4" s="57">
        <v>0</v>
      </c>
      <c r="N4" s="58">
        <v>6</v>
      </c>
      <c r="O4" s="58">
        <v>8</v>
      </c>
      <c r="P4" s="58">
        <v>14</v>
      </c>
      <c r="Q4" s="44"/>
    </row>
    <row r="5" spans="1:17" ht="12.75">
      <c r="A5" s="59" t="s">
        <v>60</v>
      </c>
      <c r="B5" s="53">
        <v>34</v>
      </c>
      <c r="C5" s="54">
        <v>139</v>
      </c>
      <c r="D5" s="54">
        <v>173</v>
      </c>
      <c r="E5" s="55">
        <v>0</v>
      </c>
      <c r="F5" s="55">
        <v>0</v>
      </c>
      <c r="G5" s="55">
        <v>0</v>
      </c>
      <c r="H5" s="56">
        <v>3</v>
      </c>
      <c r="I5" s="56">
        <v>2</v>
      </c>
      <c r="J5" s="56">
        <v>5</v>
      </c>
      <c r="K5" s="57">
        <v>0</v>
      </c>
      <c r="L5" s="57">
        <v>3</v>
      </c>
      <c r="M5" s="57">
        <v>3</v>
      </c>
      <c r="N5" s="58">
        <v>37</v>
      </c>
      <c r="O5" s="58">
        <v>144</v>
      </c>
      <c r="P5" s="58">
        <v>181</v>
      </c>
      <c r="Q5" s="44"/>
    </row>
    <row r="6" spans="1:17" ht="12.75">
      <c r="A6" s="71" t="s">
        <v>77</v>
      </c>
      <c r="B6" s="72">
        <v>22</v>
      </c>
      <c r="C6" s="73">
        <v>22</v>
      </c>
      <c r="D6" s="73">
        <v>44</v>
      </c>
      <c r="E6" s="73"/>
      <c r="F6" s="73"/>
      <c r="G6" s="73">
        <v>0</v>
      </c>
      <c r="H6" s="73">
        <v>3</v>
      </c>
      <c r="I6" s="73">
        <v>2</v>
      </c>
      <c r="J6" s="73">
        <v>5</v>
      </c>
      <c r="K6" s="73"/>
      <c r="L6" s="73">
        <v>3</v>
      </c>
      <c r="M6" s="73">
        <v>3</v>
      </c>
      <c r="N6" s="73">
        <v>25</v>
      </c>
      <c r="O6" s="73">
        <v>27</v>
      </c>
      <c r="P6" s="73">
        <v>52</v>
      </c>
      <c r="Q6" s="44"/>
    </row>
    <row r="7" spans="1:17" ht="12.75">
      <c r="A7" s="71" t="s">
        <v>97</v>
      </c>
      <c r="B7" s="72">
        <v>3</v>
      </c>
      <c r="C7" s="73">
        <v>9</v>
      </c>
      <c r="D7" s="73">
        <v>12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3</v>
      </c>
      <c r="O7" s="73">
        <v>9</v>
      </c>
      <c r="P7" s="73">
        <v>12</v>
      </c>
      <c r="Q7" s="44"/>
    </row>
    <row r="8" spans="1:17" ht="12.75">
      <c r="A8" s="71" t="s">
        <v>98</v>
      </c>
      <c r="B8" s="72">
        <v>2</v>
      </c>
      <c r="C8" s="73">
        <v>96</v>
      </c>
      <c r="D8" s="73">
        <v>98</v>
      </c>
      <c r="E8" s="73"/>
      <c r="F8" s="73"/>
      <c r="G8" s="73">
        <v>0</v>
      </c>
      <c r="H8" s="73"/>
      <c r="I8" s="73"/>
      <c r="J8" s="73">
        <v>0</v>
      </c>
      <c r="K8" s="73"/>
      <c r="L8" s="73"/>
      <c r="M8" s="73">
        <v>0</v>
      </c>
      <c r="N8" s="73">
        <v>2</v>
      </c>
      <c r="O8" s="73">
        <v>96</v>
      </c>
      <c r="P8" s="73">
        <v>98</v>
      </c>
      <c r="Q8" s="44"/>
    </row>
    <row r="9" spans="1:17" ht="12.75">
      <c r="A9" s="71" t="s">
        <v>78</v>
      </c>
      <c r="B9" s="72">
        <v>7</v>
      </c>
      <c r="C9" s="73">
        <v>12</v>
      </c>
      <c r="D9" s="73">
        <v>19</v>
      </c>
      <c r="E9" s="73"/>
      <c r="F9" s="73"/>
      <c r="G9" s="73">
        <v>0</v>
      </c>
      <c r="H9" s="73"/>
      <c r="I9" s="73"/>
      <c r="J9" s="73">
        <v>0</v>
      </c>
      <c r="K9" s="73"/>
      <c r="L9" s="73"/>
      <c r="M9" s="73">
        <v>0</v>
      </c>
      <c r="N9" s="73">
        <v>7</v>
      </c>
      <c r="O9" s="73">
        <v>12</v>
      </c>
      <c r="P9" s="73">
        <v>19</v>
      </c>
      <c r="Q9" s="44"/>
    </row>
    <row r="10" spans="1:17" ht="12.75">
      <c r="A10" s="59" t="s">
        <v>61</v>
      </c>
      <c r="B10" s="53">
        <v>25</v>
      </c>
      <c r="C10" s="54">
        <v>17</v>
      </c>
      <c r="D10" s="54">
        <v>42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25</v>
      </c>
      <c r="O10" s="58">
        <v>17</v>
      </c>
      <c r="P10" s="58">
        <v>42</v>
      </c>
      <c r="Q10" s="44"/>
    </row>
    <row r="11" spans="1:17" ht="12.75">
      <c r="A11" s="59" t="s">
        <v>62</v>
      </c>
      <c r="B11" s="53">
        <v>66</v>
      </c>
      <c r="C11" s="54">
        <v>29</v>
      </c>
      <c r="D11" s="54">
        <v>95</v>
      </c>
      <c r="E11" s="55">
        <v>0</v>
      </c>
      <c r="F11" s="55">
        <v>0</v>
      </c>
      <c r="G11" s="55">
        <v>0</v>
      </c>
      <c r="H11" s="56">
        <v>5</v>
      </c>
      <c r="I11" s="56">
        <v>1</v>
      </c>
      <c r="J11" s="56">
        <v>6</v>
      </c>
      <c r="K11" s="57">
        <v>0</v>
      </c>
      <c r="L11" s="57">
        <v>0</v>
      </c>
      <c r="M11" s="57">
        <v>0</v>
      </c>
      <c r="N11" s="58">
        <v>71</v>
      </c>
      <c r="O11" s="58">
        <v>30</v>
      </c>
      <c r="P11" s="58">
        <v>101</v>
      </c>
      <c r="Q11" s="44"/>
    </row>
    <row r="12" spans="1:17" ht="12.75">
      <c r="A12" s="74" t="s">
        <v>79</v>
      </c>
      <c r="B12" s="72">
        <v>52</v>
      </c>
      <c r="C12" s="73">
        <v>28</v>
      </c>
      <c r="D12" s="73">
        <v>80</v>
      </c>
      <c r="E12" s="73"/>
      <c r="F12" s="73"/>
      <c r="G12" s="73">
        <v>0</v>
      </c>
      <c r="H12" s="73"/>
      <c r="I12" s="73"/>
      <c r="J12" s="73">
        <v>0</v>
      </c>
      <c r="K12" s="73"/>
      <c r="L12" s="73"/>
      <c r="M12" s="73">
        <v>0</v>
      </c>
      <c r="N12" s="73">
        <v>52</v>
      </c>
      <c r="O12" s="73">
        <v>28</v>
      </c>
      <c r="P12" s="73">
        <v>80</v>
      </c>
      <c r="Q12" s="44"/>
    </row>
    <row r="13" spans="1:17" ht="12.75">
      <c r="A13" s="79" t="s">
        <v>99</v>
      </c>
      <c r="B13" s="72">
        <v>14</v>
      </c>
      <c r="C13" s="73">
        <v>1</v>
      </c>
      <c r="D13" s="73">
        <v>15</v>
      </c>
      <c r="E13" s="73"/>
      <c r="F13" s="73"/>
      <c r="G13" s="73">
        <v>0</v>
      </c>
      <c r="H13" s="73">
        <v>5</v>
      </c>
      <c r="I13" s="73">
        <v>1</v>
      </c>
      <c r="J13" s="73">
        <v>6</v>
      </c>
      <c r="K13" s="73"/>
      <c r="L13" s="73"/>
      <c r="M13" s="73">
        <v>0</v>
      </c>
      <c r="N13" s="73">
        <v>19</v>
      </c>
      <c r="O13" s="73">
        <v>2</v>
      </c>
      <c r="P13" s="73">
        <v>21</v>
      </c>
      <c r="Q13" s="44"/>
    </row>
    <row r="14" spans="1:17" ht="12.75">
      <c r="A14" s="59" t="s">
        <v>81</v>
      </c>
      <c r="B14" s="53">
        <v>59</v>
      </c>
      <c r="C14" s="54">
        <v>94</v>
      </c>
      <c r="D14" s="54">
        <v>153</v>
      </c>
      <c r="E14" s="55"/>
      <c r="F14" s="55">
        <v>4</v>
      </c>
      <c r="G14" s="55">
        <v>4</v>
      </c>
      <c r="H14" s="56">
        <v>7</v>
      </c>
      <c r="I14" s="56">
        <v>4</v>
      </c>
      <c r="J14" s="56">
        <v>11</v>
      </c>
      <c r="K14" s="57"/>
      <c r="L14" s="57"/>
      <c r="M14" s="57">
        <v>0</v>
      </c>
      <c r="N14" s="58">
        <v>66</v>
      </c>
      <c r="O14" s="58">
        <v>102</v>
      </c>
      <c r="P14" s="58">
        <v>168</v>
      </c>
      <c r="Q14" s="44"/>
    </row>
    <row r="15" spans="1:17" ht="12.75">
      <c r="A15" s="59" t="s">
        <v>65</v>
      </c>
      <c r="B15" s="53">
        <v>5</v>
      </c>
      <c r="C15" s="54">
        <v>2</v>
      </c>
      <c r="D15" s="54">
        <v>7</v>
      </c>
      <c r="E15" s="55"/>
      <c r="F15" s="55"/>
      <c r="G15" s="55">
        <v>0</v>
      </c>
      <c r="H15" s="56"/>
      <c r="I15" s="56"/>
      <c r="J15" s="56">
        <v>0</v>
      </c>
      <c r="K15" s="57"/>
      <c r="L15" s="57"/>
      <c r="M15" s="57">
        <v>0</v>
      </c>
      <c r="N15" s="58">
        <v>5</v>
      </c>
      <c r="O15" s="58">
        <v>2</v>
      </c>
      <c r="P15" s="58">
        <v>7</v>
      </c>
      <c r="Q15" s="44"/>
    </row>
    <row r="16" spans="1:17" ht="12.75">
      <c r="A16" s="59" t="s">
        <v>66</v>
      </c>
      <c r="B16" s="53">
        <v>32</v>
      </c>
      <c r="C16" s="54">
        <v>8</v>
      </c>
      <c r="D16" s="54">
        <v>40</v>
      </c>
      <c r="E16" s="55"/>
      <c r="F16" s="55"/>
      <c r="G16" s="55">
        <v>0</v>
      </c>
      <c r="H16" s="56">
        <v>5</v>
      </c>
      <c r="I16" s="56">
        <v>1</v>
      </c>
      <c r="J16" s="56">
        <v>6</v>
      </c>
      <c r="K16" s="57"/>
      <c r="L16" s="57"/>
      <c r="M16" s="57">
        <v>0</v>
      </c>
      <c r="N16" s="58">
        <v>37</v>
      </c>
      <c r="O16" s="58">
        <v>9</v>
      </c>
      <c r="P16" s="58">
        <v>46</v>
      </c>
      <c r="Q16" s="44"/>
    </row>
    <row r="17" spans="1:17" ht="12.75">
      <c r="A17" s="77" t="s">
        <v>105</v>
      </c>
      <c r="B17" s="53">
        <v>69</v>
      </c>
      <c r="C17" s="54">
        <v>40</v>
      </c>
      <c r="D17" s="54">
        <v>109</v>
      </c>
      <c r="E17" s="55">
        <v>1</v>
      </c>
      <c r="F17" s="55">
        <v>1</v>
      </c>
      <c r="G17" s="55">
        <v>2</v>
      </c>
      <c r="H17" s="56">
        <v>9</v>
      </c>
      <c r="I17" s="56">
        <v>6</v>
      </c>
      <c r="J17" s="56">
        <v>15</v>
      </c>
      <c r="K17" s="57"/>
      <c r="L17" s="57"/>
      <c r="M17" s="57">
        <v>0</v>
      </c>
      <c r="N17" s="58">
        <v>79</v>
      </c>
      <c r="O17" s="58">
        <v>47</v>
      </c>
      <c r="P17" s="58">
        <v>126</v>
      </c>
      <c r="Q17" s="44"/>
    </row>
    <row r="18" spans="1:17" ht="12.75">
      <c r="A18" s="59" t="s">
        <v>68</v>
      </c>
      <c r="B18" s="53">
        <v>42</v>
      </c>
      <c r="C18" s="54">
        <v>109</v>
      </c>
      <c r="D18" s="54">
        <v>151</v>
      </c>
      <c r="E18" s="55">
        <v>22</v>
      </c>
      <c r="F18" s="55">
        <v>82</v>
      </c>
      <c r="G18" s="55">
        <v>104</v>
      </c>
      <c r="H18" s="56">
        <v>1</v>
      </c>
      <c r="I18" s="56">
        <v>1</v>
      </c>
      <c r="J18" s="56">
        <v>2</v>
      </c>
      <c r="K18" s="57"/>
      <c r="L18" s="57"/>
      <c r="M18" s="57">
        <v>0</v>
      </c>
      <c r="N18" s="58">
        <v>65</v>
      </c>
      <c r="O18" s="58">
        <v>192</v>
      </c>
      <c r="P18" s="58">
        <v>257</v>
      </c>
      <c r="Q18" s="44"/>
    </row>
    <row r="19" spans="1:17" ht="15.75">
      <c r="A19" s="82" t="s">
        <v>70</v>
      </c>
      <c r="B19" s="83">
        <f>SUM(B18+B17+B16+B15+B14+B11+B10+B5+B4)</f>
        <v>338</v>
      </c>
      <c r="C19" s="83">
        <f aca="true" t="shared" si="0" ref="C19:P19">SUM(C18+C17+C16+C15+C14+C11+C10+C5+C4)</f>
        <v>440</v>
      </c>
      <c r="D19" s="83">
        <f t="shared" si="0"/>
        <v>778</v>
      </c>
      <c r="E19" s="83">
        <f t="shared" si="0"/>
        <v>23</v>
      </c>
      <c r="F19" s="83">
        <f t="shared" si="0"/>
        <v>93</v>
      </c>
      <c r="G19" s="83">
        <f t="shared" si="0"/>
        <v>116</v>
      </c>
      <c r="H19" s="83">
        <f t="shared" si="0"/>
        <v>30</v>
      </c>
      <c r="I19" s="83">
        <f t="shared" si="0"/>
        <v>15</v>
      </c>
      <c r="J19" s="83">
        <f t="shared" si="0"/>
        <v>45</v>
      </c>
      <c r="K19" s="83">
        <f t="shared" si="0"/>
        <v>0</v>
      </c>
      <c r="L19" s="83">
        <f t="shared" si="0"/>
        <v>3</v>
      </c>
      <c r="M19" s="83">
        <f t="shared" si="0"/>
        <v>3</v>
      </c>
      <c r="N19" s="83">
        <f t="shared" si="0"/>
        <v>391</v>
      </c>
      <c r="O19" s="83">
        <f t="shared" si="0"/>
        <v>551</v>
      </c>
      <c r="P19" s="83">
        <f t="shared" si="0"/>
        <v>942</v>
      </c>
      <c r="Q19" s="44"/>
    </row>
    <row r="20" spans="1:17" ht="15.75">
      <c r="A20" s="84"/>
      <c r="B20" s="85">
        <f>SUM(B19/D19)</f>
        <v>0.43444730077120824</v>
      </c>
      <c r="C20" s="85">
        <f>SUM(C19/D19)</f>
        <v>0.5655526992287918</v>
      </c>
      <c r="D20" s="86"/>
      <c r="E20" s="85">
        <f>SUM(E19/G19)</f>
        <v>0.19827586206896552</v>
      </c>
      <c r="F20" s="85">
        <f>SUM(F19/G19)</f>
        <v>0.8017241379310345</v>
      </c>
      <c r="G20" s="86"/>
      <c r="H20" s="85">
        <f>SUM(H19/J19)</f>
        <v>0.6666666666666666</v>
      </c>
      <c r="I20" s="85">
        <f>SUM(I19/J19)</f>
        <v>0.3333333333333333</v>
      </c>
      <c r="J20" s="86"/>
      <c r="K20" s="85">
        <f>SUM(K19/M19)</f>
        <v>0</v>
      </c>
      <c r="L20" s="85">
        <f>SUM(L19/M19)</f>
        <v>1</v>
      </c>
      <c r="M20" s="86"/>
      <c r="N20" s="85">
        <f>SUM(N19/P19)</f>
        <v>0.4150743099787686</v>
      </c>
      <c r="O20" s="85">
        <f>SUM(O19/P19)</f>
        <v>0.5849256900212314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4" ht="12.75">
      <c r="A22" s="499" t="s">
        <v>94</v>
      </c>
      <c r="B22" s="499"/>
      <c r="C22" s="499"/>
      <c r="D22" s="499"/>
    </row>
    <row r="23" spans="1:4" ht="12.75">
      <c r="A23" s="498" t="s">
        <v>101</v>
      </c>
      <c r="B23" s="498"/>
      <c r="C23" s="498"/>
      <c r="D23" s="498"/>
    </row>
  </sheetData>
  <sheetProtection/>
  <mergeCells count="7">
    <mergeCell ref="A23:D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4" max="4" width="64.8515625" style="0" customWidth="1"/>
    <col min="8" max="8" width="32.7109375" style="0" customWidth="1"/>
  </cols>
  <sheetData>
    <row r="1" spans="1:8" ht="38.25">
      <c r="A1" s="448" t="s">
        <v>366</v>
      </c>
      <c r="B1" s="449"/>
      <c r="C1" s="449"/>
      <c r="D1" s="449"/>
      <c r="E1" s="449"/>
      <c r="F1" s="449"/>
      <c r="G1" s="372"/>
      <c r="H1" s="500" t="s">
        <v>367</v>
      </c>
    </row>
    <row r="2" spans="1:8" ht="15">
      <c r="A2" s="501" t="s">
        <v>111</v>
      </c>
      <c r="B2" s="501" t="s">
        <v>16</v>
      </c>
      <c r="C2" s="501"/>
      <c r="D2" s="501" t="s">
        <v>148</v>
      </c>
      <c r="E2" s="502" t="s">
        <v>5</v>
      </c>
      <c r="F2" s="503" t="s">
        <v>6</v>
      </c>
      <c r="G2" s="504" t="s">
        <v>7</v>
      </c>
      <c r="H2" s="249"/>
    </row>
    <row r="3" spans="1:8" ht="13.5" thickBot="1">
      <c r="A3" s="249"/>
      <c r="B3" s="249"/>
      <c r="C3" s="249"/>
      <c r="D3" s="505"/>
      <c r="E3" s="249"/>
      <c r="F3" s="249"/>
      <c r="G3" s="249"/>
      <c r="H3" s="249"/>
    </row>
    <row r="4" spans="1:8" ht="18.75">
      <c r="A4" s="506" t="s">
        <v>8</v>
      </c>
      <c r="B4" s="507"/>
      <c r="C4" s="507"/>
      <c r="D4" s="507"/>
      <c r="E4" s="508">
        <v>348</v>
      </c>
      <c r="F4" s="509">
        <v>665</v>
      </c>
      <c r="G4" s="510">
        <v>1013</v>
      </c>
      <c r="H4" s="249"/>
    </row>
    <row r="5" spans="1:8" ht="18.75">
      <c r="A5" s="511"/>
      <c r="B5" s="512"/>
      <c r="C5" s="513"/>
      <c r="D5" s="513"/>
      <c r="E5" s="514"/>
      <c r="F5" s="515"/>
      <c r="G5" s="516"/>
      <c r="H5" s="249"/>
    </row>
    <row r="6" spans="1:8" ht="15">
      <c r="A6" s="517"/>
      <c r="B6" s="379" t="s">
        <v>20</v>
      </c>
      <c r="C6" s="518"/>
      <c r="D6" s="518"/>
      <c r="E6" s="519">
        <v>49</v>
      </c>
      <c r="F6" s="399">
        <v>190</v>
      </c>
      <c r="G6" s="520">
        <v>239</v>
      </c>
      <c r="H6" s="249"/>
    </row>
    <row r="7" spans="1:8" ht="15">
      <c r="A7" s="517"/>
      <c r="B7" s="521"/>
      <c r="C7" s="522" t="s">
        <v>368</v>
      </c>
      <c r="D7" s="522" t="s">
        <v>149</v>
      </c>
      <c r="E7" s="523">
        <v>5</v>
      </c>
      <c r="F7" s="524">
        <v>9</v>
      </c>
      <c r="G7" s="525">
        <v>14</v>
      </c>
      <c r="H7" s="249"/>
    </row>
    <row r="8" spans="1:8" ht="15">
      <c r="A8" s="517"/>
      <c r="B8" s="410"/>
      <c r="C8" s="373"/>
      <c r="D8" s="374" t="s">
        <v>150</v>
      </c>
      <c r="E8" s="526">
        <v>10</v>
      </c>
      <c r="F8" s="395">
        <v>26</v>
      </c>
      <c r="G8" s="527">
        <v>36</v>
      </c>
      <c r="H8" s="249"/>
    </row>
    <row r="9" spans="1:8" ht="15">
      <c r="A9" s="517"/>
      <c r="B9" s="410"/>
      <c r="C9" s="373"/>
      <c r="D9" s="374" t="s">
        <v>151</v>
      </c>
      <c r="E9" s="526">
        <v>8</v>
      </c>
      <c r="F9" s="395">
        <v>36</v>
      </c>
      <c r="G9" s="527">
        <v>44</v>
      </c>
      <c r="H9" s="249"/>
    </row>
    <row r="10" spans="1:8" ht="15">
      <c r="A10" s="517"/>
      <c r="B10" s="410"/>
      <c r="C10" s="373"/>
      <c r="D10" s="374" t="s">
        <v>152</v>
      </c>
      <c r="E10" s="526">
        <v>3</v>
      </c>
      <c r="F10" s="395">
        <v>28</v>
      </c>
      <c r="G10" s="527">
        <v>31</v>
      </c>
      <c r="H10" s="249"/>
    </row>
    <row r="11" spans="1:8" ht="15">
      <c r="A11" s="517"/>
      <c r="B11" s="410"/>
      <c r="C11" s="522" t="s">
        <v>369</v>
      </c>
      <c r="D11" s="522" t="s">
        <v>149</v>
      </c>
      <c r="E11" s="523">
        <v>1</v>
      </c>
      <c r="F11" s="524">
        <v>6</v>
      </c>
      <c r="G11" s="525">
        <v>7</v>
      </c>
      <c r="H11" s="249"/>
    </row>
    <row r="12" spans="1:8" ht="15">
      <c r="A12" s="517"/>
      <c r="B12" s="410"/>
      <c r="C12" s="373"/>
      <c r="D12" s="374" t="s">
        <v>150</v>
      </c>
      <c r="E12" s="526">
        <v>3</v>
      </c>
      <c r="F12" s="395">
        <v>13</v>
      </c>
      <c r="G12" s="527">
        <v>16</v>
      </c>
      <c r="H12" s="249"/>
    </row>
    <row r="13" spans="1:8" ht="15">
      <c r="A13" s="517"/>
      <c r="B13" s="410"/>
      <c r="C13" s="373"/>
      <c r="D13" s="374" t="s">
        <v>155</v>
      </c>
      <c r="E13" s="526"/>
      <c r="F13" s="395">
        <v>7</v>
      </c>
      <c r="G13" s="527">
        <v>7</v>
      </c>
      <c r="H13" s="249"/>
    </row>
    <row r="14" spans="1:8" ht="15">
      <c r="A14" s="517"/>
      <c r="B14" s="410"/>
      <c r="C14" s="373"/>
      <c r="D14" s="374" t="s">
        <v>161</v>
      </c>
      <c r="E14" s="526"/>
      <c r="F14" s="395">
        <v>2</v>
      </c>
      <c r="G14" s="527">
        <v>2</v>
      </c>
      <c r="H14" s="249"/>
    </row>
    <row r="15" spans="1:8" ht="15">
      <c r="A15" s="517"/>
      <c r="B15" s="410"/>
      <c r="C15" s="373"/>
      <c r="D15" s="374" t="s">
        <v>159</v>
      </c>
      <c r="E15" s="526"/>
      <c r="F15" s="395">
        <v>3</v>
      </c>
      <c r="G15" s="527">
        <v>3</v>
      </c>
      <c r="H15" s="249"/>
    </row>
    <row r="16" spans="1:8" ht="15">
      <c r="A16" s="517"/>
      <c r="B16" s="410"/>
      <c r="C16" s="373"/>
      <c r="D16" s="374" t="s">
        <v>160</v>
      </c>
      <c r="E16" s="526">
        <v>4</v>
      </c>
      <c r="F16" s="395">
        <v>7</v>
      </c>
      <c r="G16" s="527">
        <v>11</v>
      </c>
      <c r="H16" s="249"/>
    </row>
    <row r="17" spans="1:8" ht="15">
      <c r="A17" s="517"/>
      <c r="B17" s="410"/>
      <c r="C17" s="522" t="s">
        <v>370</v>
      </c>
      <c r="D17" s="522" t="s">
        <v>153</v>
      </c>
      <c r="E17" s="523">
        <v>7</v>
      </c>
      <c r="F17" s="524">
        <v>9</v>
      </c>
      <c r="G17" s="525">
        <v>16</v>
      </c>
      <c r="H17" s="249"/>
    </row>
    <row r="18" spans="1:8" ht="15">
      <c r="A18" s="517"/>
      <c r="B18" s="410"/>
      <c r="C18" s="373"/>
      <c r="D18" s="374" t="s">
        <v>149</v>
      </c>
      <c r="E18" s="526">
        <v>1</v>
      </c>
      <c r="F18" s="395">
        <v>9</v>
      </c>
      <c r="G18" s="527">
        <v>10</v>
      </c>
      <c r="H18" s="249"/>
    </row>
    <row r="19" spans="1:8" ht="15">
      <c r="A19" s="517"/>
      <c r="B19" s="410"/>
      <c r="C19" s="373"/>
      <c r="D19" s="374" t="s">
        <v>150</v>
      </c>
      <c r="E19" s="526">
        <v>1</v>
      </c>
      <c r="F19" s="395">
        <v>2</v>
      </c>
      <c r="G19" s="527">
        <v>3</v>
      </c>
      <c r="H19" s="249"/>
    </row>
    <row r="20" spans="1:8" ht="15">
      <c r="A20" s="517"/>
      <c r="B20" s="410"/>
      <c r="C20" s="373"/>
      <c r="D20" s="374" t="s">
        <v>155</v>
      </c>
      <c r="E20" s="526"/>
      <c r="F20" s="395">
        <v>1</v>
      </c>
      <c r="G20" s="527">
        <v>1</v>
      </c>
      <c r="H20" s="249"/>
    </row>
    <row r="21" spans="1:8" ht="15">
      <c r="A21" s="517"/>
      <c r="B21" s="410"/>
      <c r="C21" s="373"/>
      <c r="D21" s="374" t="s">
        <v>156</v>
      </c>
      <c r="E21" s="526">
        <v>1</v>
      </c>
      <c r="F21" s="395">
        <v>2</v>
      </c>
      <c r="G21" s="527">
        <v>3</v>
      </c>
      <c r="H21" s="249"/>
    </row>
    <row r="22" spans="1:8" ht="15">
      <c r="A22" s="517"/>
      <c r="B22" s="410"/>
      <c r="C22" s="373"/>
      <c r="D22" s="374" t="s">
        <v>151</v>
      </c>
      <c r="E22" s="526">
        <v>1</v>
      </c>
      <c r="F22" s="395">
        <v>2</v>
      </c>
      <c r="G22" s="527">
        <v>3</v>
      </c>
      <c r="H22" s="249"/>
    </row>
    <row r="23" spans="1:8" ht="15">
      <c r="A23" s="517"/>
      <c r="B23" s="410"/>
      <c r="C23" s="373"/>
      <c r="D23" s="374" t="s">
        <v>157</v>
      </c>
      <c r="E23" s="526"/>
      <c r="F23" s="395">
        <v>14</v>
      </c>
      <c r="G23" s="527">
        <v>14</v>
      </c>
      <c r="H23" s="249"/>
    </row>
    <row r="24" spans="1:8" ht="15">
      <c r="A24" s="517"/>
      <c r="B24" s="410"/>
      <c r="C24" s="373"/>
      <c r="D24" s="374" t="s">
        <v>159</v>
      </c>
      <c r="E24" s="526">
        <v>1</v>
      </c>
      <c r="F24" s="395">
        <v>5</v>
      </c>
      <c r="G24" s="527">
        <v>6</v>
      </c>
      <c r="H24" s="249"/>
    </row>
    <row r="25" spans="1:8" ht="15">
      <c r="A25" s="517"/>
      <c r="B25" s="410"/>
      <c r="C25" s="373"/>
      <c r="D25" s="374" t="s">
        <v>152</v>
      </c>
      <c r="E25" s="526">
        <v>1</v>
      </c>
      <c r="F25" s="395">
        <v>6</v>
      </c>
      <c r="G25" s="527">
        <v>7</v>
      </c>
      <c r="H25" s="249"/>
    </row>
    <row r="26" spans="1:8" ht="15">
      <c r="A26" s="517"/>
      <c r="B26" s="410"/>
      <c r="C26" s="373"/>
      <c r="D26" s="374" t="s">
        <v>160</v>
      </c>
      <c r="E26" s="526"/>
      <c r="F26" s="395">
        <v>1</v>
      </c>
      <c r="G26" s="527">
        <v>1</v>
      </c>
      <c r="H26" s="249"/>
    </row>
    <row r="27" spans="1:8" ht="15">
      <c r="A27" s="528"/>
      <c r="B27" s="521"/>
      <c r="C27" s="529" t="s">
        <v>371</v>
      </c>
      <c r="D27" s="391" t="s">
        <v>150</v>
      </c>
      <c r="E27" s="530"/>
      <c r="F27" s="423">
        <v>2</v>
      </c>
      <c r="G27" s="531">
        <v>2</v>
      </c>
      <c r="H27" s="249"/>
    </row>
    <row r="28" spans="1:8" ht="15">
      <c r="A28" s="528"/>
      <c r="B28" s="386"/>
      <c r="C28" s="532"/>
      <c r="D28" s="532" t="s">
        <v>151</v>
      </c>
      <c r="E28" s="533">
        <v>2</v>
      </c>
      <c r="F28" s="402"/>
      <c r="G28" s="534">
        <v>2</v>
      </c>
      <c r="H28" s="249"/>
    </row>
    <row r="29" spans="1:8" ht="15">
      <c r="A29" s="517"/>
      <c r="B29" s="379" t="s">
        <v>21</v>
      </c>
      <c r="C29" s="518"/>
      <c r="D29" s="518"/>
      <c r="E29" s="519">
        <v>5</v>
      </c>
      <c r="F29" s="399">
        <v>147</v>
      </c>
      <c r="G29" s="520">
        <v>152</v>
      </c>
      <c r="H29" s="249"/>
    </row>
    <row r="30" spans="1:8" ht="15">
      <c r="A30" s="517"/>
      <c r="B30" s="410"/>
      <c r="C30" s="522" t="s">
        <v>368</v>
      </c>
      <c r="D30" s="522" t="s">
        <v>163</v>
      </c>
      <c r="E30" s="523">
        <v>2</v>
      </c>
      <c r="F30" s="524">
        <v>98</v>
      </c>
      <c r="G30" s="525">
        <v>100</v>
      </c>
      <c r="H30" s="249"/>
    </row>
    <row r="31" spans="1:8" ht="15">
      <c r="A31" s="517"/>
      <c r="B31" s="410"/>
      <c r="C31" s="522" t="s">
        <v>369</v>
      </c>
      <c r="D31" s="522" t="s">
        <v>164</v>
      </c>
      <c r="E31" s="523"/>
      <c r="F31" s="524">
        <v>3</v>
      </c>
      <c r="G31" s="525">
        <v>3</v>
      </c>
      <c r="H31" s="249"/>
    </row>
    <row r="32" spans="1:8" ht="15">
      <c r="A32" s="517"/>
      <c r="B32" s="410"/>
      <c r="C32" s="522" t="s">
        <v>370</v>
      </c>
      <c r="D32" s="522" t="s">
        <v>163</v>
      </c>
      <c r="E32" s="523"/>
      <c r="F32" s="524">
        <v>3</v>
      </c>
      <c r="G32" s="525">
        <v>3</v>
      </c>
      <c r="H32" s="249"/>
    </row>
    <row r="33" spans="1:8" ht="15">
      <c r="A33" s="517"/>
      <c r="B33" s="410"/>
      <c r="C33" s="373"/>
      <c r="D33" s="374" t="s">
        <v>165</v>
      </c>
      <c r="E33" s="526">
        <v>3</v>
      </c>
      <c r="F33" s="395">
        <v>33</v>
      </c>
      <c r="G33" s="527">
        <v>36</v>
      </c>
      <c r="H33" s="249"/>
    </row>
    <row r="34" spans="1:8" ht="15">
      <c r="A34" s="517"/>
      <c r="B34" s="410"/>
      <c r="C34" s="373"/>
      <c r="D34" s="374" t="s">
        <v>338</v>
      </c>
      <c r="E34" s="526"/>
      <c r="F34" s="395">
        <v>3</v>
      </c>
      <c r="G34" s="527">
        <v>3</v>
      </c>
      <c r="H34" s="249"/>
    </row>
    <row r="35" spans="1:8" ht="15">
      <c r="A35" s="517"/>
      <c r="B35" s="410"/>
      <c r="C35" s="373"/>
      <c r="D35" s="374" t="s">
        <v>166</v>
      </c>
      <c r="E35" s="526"/>
      <c r="F35" s="395">
        <v>5</v>
      </c>
      <c r="G35" s="527">
        <v>5</v>
      </c>
      <c r="H35" s="249"/>
    </row>
    <row r="36" spans="1:8" ht="15">
      <c r="A36" s="517"/>
      <c r="B36" s="384"/>
      <c r="C36" s="535" t="s">
        <v>371</v>
      </c>
      <c r="D36" s="411" t="s">
        <v>163</v>
      </c>
      <c r="E36" s="536"/>
      <c r="F36" s="537">
        <v>2</v>
      </c>
      <c r="G36" s="538">
        <v>2</v>
      </c>
      <c r="H36" s="249"/>
    </row>
    <row r="37" spans="1:8" ht="15">
      <c r="A37" s="517"/>
      <c r="B37" s="379" t="s">
        <v>372</v>
      </c>
      <c r="C37" s="380"/>
      <c r="D37" s="424"/>
      <c r="E37" s="519">
        <v>31</v>
      </c>
      <c r="F37" s="399">
        <v>14</v>
      </c>
      <c r="G37" s="520">
        <v>45</v>
      </c>
      <c r="H37" s="249"/>
    </row>
    <row r="38" spans="1:8" ht="15">
      <c r="A38" s="517"/>
      <c r="B38" s="384"/>
      <c r="C38" s="522" t="s">
        <v>368</v>
      </c>
      <c r="D38" s="522" t="s">
        <v>167</v>
      </c>
      <c r="E38" s="523">
        <v>17</v>
      </c>
      <c r="F38" s="524">
        <v>8</v>
      </c>
      <c r="G38" s="525">
        <v>25</v>
      </c>
      <c r="H38" s="249"/>
    </row>
    <row r="39" spans="1:8" ht="15">
      <c r="A39" s="517"/>
      <c r="B39" s="410"/>
      <c r="C39" s="522" t="s">
        <v>369</v>
      </c>
      <c r="D39" s="522" t="s">
        <v>169</v>
      </c>
      <c r="E39" s="523">
        <v>1</v>
      </c>
      <c r="F39" s="524">
        <v>1</v>
      </c>
      <c r="G39" s="525">
        <v>2</v>
      </c>
      <c r="H39" s="249"/>
    </row>
    <row r="40" spans="1:8" ht="15">
      <c r="A40" s="517"/>
      <c r="B40" s="410"/>
      <c r="C40" s="522" t="s">
        <v>370</v>
      </c>
      <c r="D40" s="522" t="s">
        <v>168</v>
      </c>
      <c r="E40" s="523">
        <v>10</v>
      </c>
      <c r="F40" s="524"/>
      <c r="G40" s="525">
        <v>10</v>
      </c>
      <c r="H40" s="249"/>
    </row>
    <row r="41" spans="1:8" ht="15">
      <c r="A41" s="517"/>
      <c r="B41" s="410"/>
      <c r="C41" s="373"/>
      <c r="D41" s="374" t="s">
        <v>167</v>
      </c>
      <c r="E41" s="526">
        <v>3</v>
      </c>
      <c r="F41" s="395">
        <v>4</v>
      </c>
      <c r="G41" s="527">
        <v>7</v>
      </c>
      <c r="H41" s="249"/>
    </row>
    <row r="42" spans="1:8" ht="15">
      <c r="A42" s="517"/>
      <c r="B42" s="410"/>
      <c r="C42" s="427"/>
      <c r="D42" s="532" t="s">
        <v>169</v>
      </c>
      <c r="E42" s="533"/>
      <c r="F42" s="402">
        <v>1</v>
      </c>
      <c r="G42" s="534">
        <v>1</v>
      </c>
      <c r="H42" s="249"/>
    </row>
    <row r="43" spans="1:8" ht="15">
      <c r="A43" s="517"/>
      <c r="B43" s="379" t="s">
        <v>30</v>
      </c>
      <c r="C43" s="383"/>
      <c r="D43" s="539"/>
      <c r="E43" s="540">
        <v>76</v>
      </c>
      <c r="F43" s="397">
        <v>81</v>
      </c>
      <c r="G43" s="541">
        <v>157</v>
      </c>
      <c r="H43" s="249"/>
    </row>
    <row r="44" spans="1:8" ht="15">
      <c r="A44" s="517"/>
      <c r="B44" s="374"/>
      <c r="C44" s="522" t="s">
        <v>368</v>
      </c>
      <c r="D44" s="522" t="s">
        <v>170</v>
      </c>
      <c r="E44" s="523">
        <v>40</v>
      </c>
      <c r="F44" s="524">
        <v>42</v>
      </c>
      <c r="G44" s="525">
        <v>82</v>
      </c>
      <c r="H44" s="249"/>
    </row>
    <row r="45" spans="1:8" ht="15">
      <c r="A45" s="517"/>
      <c r="B45" s="373"/>
      <c r="C45" s="522" t="s">
        <v>370</v>
      </c>
      <c r="D45" s="522" t="s">
        <v>170</v>
      </c>
      <c r="E45" s="523">
        <v>36</v>
      </c>
      <c r="F45" s="524">
        <v>37</v>
      </c>
      <c r="G45" s="525">
        <v>73</v>
      </c>
      <c r="H45" s="249"/>
    </row>
    <row r="46" spans="1:8" ht="15">
      <c r="A46" s="517"/>
      <c r="B46" s="373"/>
      <c r="C46" s="373"/>
      <c r="D46" s="374" t="s">
        <v>171</v>
      </c>
      <c r="E46" s="526"/>
      <c r="F46" s="395">
        <v>2</v>
      </c>
      <c r="G46" s="527">
        <v>2</v>
      </c>
      <c r="H46" s="249"/>
    </row>
    <row r="47" spans="1:8" ht="15">
      <c r="A47" s="517"/>
      <c r="B47" s="379" t="s">
        <v>39</v>
      </c>
      <c r="C47" s="424"/>
      <c r="D47" s="424"/>
      <c r="E47" s="519">
        <v>69</v>
      </c>
      <c r="F47" s="399">
        <v>100</v>
      </c>
      <c r="G47" s="520">
        <v>169</v>
      </c>
      <c r="H47" s="249"/>
    </row>
    <row r="48" spans="1:8" ht="15">
      <c r="A48" s="517"/>
      <c r="B48" s="410"/>
      <c r="C48" s="522" t="s">
        <v>368</v>
      </c>
      <c r="D48" s="522" t="s">
        <v>173</v>
      </c>
      <c r="E48" s="523">
        <v>23</v>
      </c>
      <c r="F48" s="524">
        <v>17</v>
      </c>
      <c r="G48" s="525">
        <v>40</v>
      </c>
      <c r="H48" s="249"/>
    </row>
    <row r="49" spans="1:8" ht="15">
      <c r="A49" s="517"/>
      <c r="B49" s="410"/>
      <c r="C49" s="522" t="s">
        <v>369</v>
      </c>
      <c r="D49" s="522" t="s">
        <v>174</v>
      </c>
      <c r="E49" s="523">
        <v>6</v>
      </c>
      <c r="F49" s="524">
        <v>5</v>
      </c>
      <c r="G49" s="525">
        <v>11</v>
      </c>
      <c r="H49" s="249"/>
    </row>
    <row r="50" spans="1:8" ht="15">
      <c r="A50" s="517"/>
      <c r="B50" s="410"/>
      <c r="C50" s="373"/>
      <c r="D50" s="374" t="s">
        <v>175</v>
      </c>
      <c r="E50" s="526">
        <v>2</v>
      </c>
      <c r="F50" s="395">
        <v>1</v>
      </c>
      <c r="G50" s="527">
        <v>3</v>
      </c>
      <c r="H50" s="249"/>
    </row>
    <row r="51" spans="1:8" ht="15">
      <c r="A51" s="517"/>
      <c r="B51" s="410"/>
      <c r="C51" s="373"/>
      <c r="D51" s="374" t="s">
        <v>178</v>
      </c>
      <c r="E51" s="526">
        <v>1</v>
      </c>
      <c r="F51" s="395">
        <v>12</v>
      </c>
      <c r="G51" s="527">
        <v>13</v>
      </c>
      <c r="H51" s="249"/>
    </row>
    <row r="52" spans="1:8" ht="15">
      <c r="A52" s="517"/>
      <c r="B52" s="410"/>
      <c r="C52" s="373"/>
      <c r="D52" s="374" t="s">
        <v>177</v>
      </c>
      <c r="E52" s="526">
        <v>17</v>
      </c>
      <c r="F52" s="395">
        <v>34</v>
      </c>
      <c r="G52" s="527">
        <v>51</v>
      </c>
      <c r="H52" s="249"/>
    </row>
    <row r="53" spans="1:8" ht="15">
      <c r="A53" s="517"/>
      <c r="B53" s="410"/>
      <c r="C53" s="373"/>
      <c r="D53" s="374" t="s">
        <v>179</v>
      </c>
      <c r="E53" s="526">
        <v>3</v>
      </c>
      <c r="F53" s="395">
        <v>2</v>
      </c>
      <c r="G53" s="527">
        <v>5</v>
      </c>
      <c r="H53" s="249"/>
    </row>
    <row r="54" spans="1:8" ht="15">
      <c r="A54" s="517"/>
      <c r="B54" s="410"/>
      <c r="C54" s="522" t="s">
        <v>370</v>
      </c>
      <c r="D54" s="522" t="s">
        <v>174</v>
      </c>
      <c r="E54" s="523">
        <v>5</v>
      </c>
      <c r="F54" s="524">
        <v>11</v>
      </c>
      <c r="G54" s="525">
        <v>16</v>
      </c>
      <c r="H54" s="249"/>
    </row>
    <row r="55" spans="1:8" ht="15">
      <c r="A55" s="517"/>
      <c r="B55" s="410"/>
      <c r="C55" s="373"/>
      <c r="D55" s="374" t="s">
        <v>175</v>
      </c>
      <c r="E55" s="526">
        <v>2</v>
      </c>
      <c r="F55" s="395">
        <v>1</v>
      </c>
      <c r="G55" s="527">
        <v>3</v>
      </c>
      <c r="H55" s="249"/>
    </row>
    <row r="56" spans="1:8" ht="15">
      <c r="A56" s="517"/>
      <c r="B56" s="410"/>
      <c r="C56" s="373"/>
      <c r="D56" s="374" t="s">
        <v>176</v>
      </c>
      <c r="E56" s="526"/>
      <c r="F56" s="395">
        <v>5</v>
      </c>
      <c r="G56" s="527">
        <v>5</v>
      </c>
      <c r="H56" s="249"/>
    </row>
    <row r="57" spans="1:8" ht="15">
      <c r="A57" s="517"/>
      <c r="B57" s="410"/>
      <c r="C57" s="373"/>
      <c r="D57" s="374" t="s">
        <v>177</v>
      </c>
      <c r="E57" s="526">
        <v>8</v>
      </c>
      <c r="F57" s="395">
        <v>12</v>
      </c>
      <c r="G57" s="527">
        <v>20</v>
      </c>
      <c r="H57" s="249"/>
    </row>
    <row r="58" spans="1:8" ht="15">
      <c r="A58" s="517"/>
      <c r="B58" s="410"/>
      <c r="C58" s="373"/>
      <c r="D58" s="374" t="s">
        <v>173</v>
      </c>
      <c r="E58" s="526">
        <v>1</v>
      </c>
      <c r="F58" s="395"/>
      <c r="G58" s="527">
        <v>1</v>
      </c>
      <c r="H58" s="249"/>
    </row>
    <row r="59" spans="1:8" ht="15">
      <c r="A59" s="517"/>
      <c r="B59" s="431"/>
      <c r="C59" s="535" t="s">
        <v>371</v>
      </c>
      <c r="D59" s="411" t="s">
        <v>173</v>
      </c>
      <c r="E59" s="536">
        <v>1</v>
      </c>
      <c r="F59" s="537"/>
      <c r="G59" s="538">
        <v>1</v>
      </c>
      <c r="H59" s="249"/>
    </row>
    <row r="60" spans="1:8" ht="15">
      <c r="A60" s="517"/>
      <c r="B60" s="398" t="s">
        <v>373</v>
      </c>
      <c r="C60" s="539"/>
      <c r="D60" s="539"/>
      <c r="E60" s="540">
        <v>118</v>
      </c>
      <c r="F60" s="397">
        <v>133</v>
      </c>
      <c r="G60" s="541">
        <v>251</v>
      </c>
      <c r="H60" s="249"/>
    </row>
    <row r="61" spans="1:8" ht="15">
      <c r="A61" s="517"/>
      <c r="B61" s="373"/>
      <c r="C61" s="522" t="s">
        <v>368</v>
      </c>
      <c r="D61" s="522" t="s">
        <v>181</v>
      </c>
      <c r="E61" s="523">
        <v>50</v>
      </c>
      <c r="F61" s="524">
        <v>52</v>
      </c>
      <c r="G61" s="525">
        <v>102</v>
      </c>
      <c r="H61" s="249"/>
    </row>
    <row r="62" spans="1:8" ht="15">
      <c r="A62" s="517"/>
      <c r="B62" s="373"/>
      <c r="C62" s="522" t="s">
        <v>370</v>
      </c>
      <c r="D62" s="522" t="s">
        <v>183</v>
      </c>
      <c r="E62" s="523">
        <v>9</v>
      </c>
      <c r="F62" s="524">
        <v>5</v>
      </c>
      <c r="G62" s="525">
        <v>14</v>
      </c>
      <c r="H62" s="249"/>
    </row>
    <row r="63" spans="1:8" ht="15">
      <c r="A63" s="517"/>
      <c r="B63" s="373"/>
      <c r="C63" s="373"/>
      <c r="D63" s="374" t="s">
        <v>184</v>
      </c>
      <c r="E63" s="526">
        <v>6</v>
      </c>
      <c r="F63" s="395">
        <v>27</v>
      </c>
      <c r="G63" s="527">
        <v>33</v>
      </c>
      <c r="H63" s="249"/>
    </row>
    <row r="64" spans="1:8" ht="15">
      <c r="A64" s="517"/>
      <c r="B64" s="373"/>
      <c r="C64" s="373"/>
      <c r="D64" s="374" t="s">
        <v>185</v>
      </c>
      <c r="E64" s="526">
        <v>16</v>
      </c>
      <c r="F64" s="395">
        <v>24</v>
      </c>
      <c r="G64" s="527">
        <v>40</v>
      </c>
      <c r="H64" s="249"/>
    </row>
    <row r="65" spans="1:8" ht="15">
      <c r="A65" s="517"/>
      <c r="B65" s="373"/>
      <c r="C65" s="373"/>
      <c r="D65" s="374" t="s">
        <v>186</v>
      </c>
      <c r="E65" s="526">
        <v>13</v>
      </c>
      <c r="F65" s="395">
        <v>8</v>
      </c>
      <c r="G65" s="527">
        <v>21</v>
      </c>
      <c r="H65" s="249"/>
    </row>
    <row r="66" spans="1:8" ht="15">
      <c r="A66" s="517"/>
      <c r="B66" s="373"/>
      <c r="C66" s="373"/>
      <c r="D66" s="374" t="s">
        <v>187</v>
      </c>
      <c r="E66" s="526">
        <v>7</v>
      </c>
      <c r="F66" s="395">
        <v>6</v>
      </c>
      <c r="G66" s="527">
        <v>13</v>
      </c>
      <c r="H66" s="249"/>
    </row>
    <row r="67" spans="1:8" ht="15">
      <c r="A67" s="517"/>
      <c r="B67" s="373"/>
      <c r="C67" s="373"/>
      <c r="D67" s="374" t="s">
        <v>181</v>
      </c>
      <c r="E67" s="526">
        <v>16</v>
      </c>
      <c r="F67" s="395">
        <v>11</v>
      </c>
      <c r="G67" s="527">
        <v>27</v>
      </c>
      <c r="H67" s="249"/>
    </row>
    <row r="68" spans="1:8" ht="15">
      <c r="A68" s="517"/>
      <c r="B68" s="373"/>
      <c r="C68" s="522" t="s">
        <v>371</v>
      </c>
      <c r="D68" s="522" t="s">
        <v>181</v>
      </c>
      <c r="E68" s="523">
        <v>1</v>
      </c>
      <c r="F68" s="524"/>
      <c r="G68" s="525">
        <v>1</v>
      </c>
      <c r="H68" s="249"/>
    </row>
    <row r="69" spans="1:8" ht="15.75" thickBot="1">
      <c r="A69" s="542"/>
      <c r="B69" s="543"/>
      <c r="C69" s="543"/>
      <c r="D69" s="543"/>
      <c r="E69" s="544"/>
      <c r="F69" s="545"/>
      <c r="G69" s="546"/>
      <c r="H69" s="249"/>
    </row>
    <row r="70" spans="1:8" ht="13.5" thickBot="1">
      <c r="A70" s="249"/>
      <c r="B70" s="249"/>
      <c r="C70" s="249"/>
      <c r="D70" s="505"/>
      <c r="E70" s="547"/>
      <c r="F70" s="249"/>
      <c r="G70" s="548"/>
      <c r="H70" s="249"/>
    </row>
    <row r="71" spans="1:8" ht="18.75">
      <c r="A71" s="549" t="s">
        <v>9</v>
      </c>
      <c r="B71" s="550"/>
      <c r="C71" s="550"/>
      <c r="D71" s="550"/>
      <c r="E71" s="551">
        <v>130</v>
      </c>
      <c r="F71" s="552">
        <v>417</v>
      </c>
      <c r="G71" s="553">
        <v>547</v>
      </c>
      <c r="H71" s="249"/>
    </row>
    <row r="72" spans="1:8" ht="15">
      <c r="A72" s="517"/>
      <c r="B72" s="379" t="s">
        <v>24</v>
      </c>
      <c r="C72" s="424"/>
      <c r="D72" s="424"/>
      <c r="E72" s="554">
        <v>2</v>
      </c>
      <c r="F72" s="399">
        <v>116</v>
      </c>
      <c r="G72" s="520">
        <v>118</v>
      </c>
      <c r="H72" s="249"/>
    </row>
    <row r="73" spans="1:8" ht="15">
      <c r="A73" s="517"/>
      <c r="B73" s="410"/>
      <c r="C73" s="522" t="s">
        <v>368</v>
      </c>
      <c r="D73" s="522" t="s">
        <v>188</v>
      </c>
      <c r="E73" s="555">
        <v>2</v>
      </c>
      <c r="F73" s="524">
        <v>90</v>
      </c>
      <c r="G73" s="525">
        <v>92</v>
      </c>
      <c r="H73" s="249"/>
    </row>
    <row r="74" spans="1:8" ht="15">
      <c r="A74" s="517"/>
      <c r="B74" s="410"/>
      <c r="C74" s="522" t="s">
        <v>374</v>
      </c>
      <c r="D74" s="522" t="s">
        <v>189</v>
      </c>
      <c r="E74" s="555"/>
      <c r="F74" s="524">
        <v>10</v>
      </c>
      <c r="G74" s="525">
        <v>10</v>
      </c>
      <c r="H74" s="249"/>
    </row>
    <row r="75" spans="1:8" ht="15">
      <c r="A75" s="517"/>
      <c r="B75" s="410"/>
      <c r="C75" s="522" t="s">
        <v>370</v>
      </c>
      <c r="D75" s="522" t="s">
        <v>188</v>
      </c>
      <c r="E75" s="555"/>
      <c r="F75" s="524">
        <v>10</v>
      </c>
      <c r="G75" s="525">
        <v>10</v>
      </c>
      <c r="H75" s="249"/>
    </row>
    <row r="76" spans="1:8" ht="15">
      <c r="A76" s="517"/>
      <c r="B76" s="410"/>
      <c r="C76" s="373"/>
      <c r="D76" s="374" t="s">
        <v>189</v>
      </c>
      <c r="E76" s="556"/>
      <c r="F76" s="395">
        <v>3</v>
      </c>
      <c r="G76" s="527">
        <v>3</v>
      </c>
      <c r="H76" s="249"/>
    </row>
    <row r="77" spans="1:8" ht="15">
      <c r="A77" s="517"/>
      <c r="B77" s="410"/>
      <c r="C77" s="557" t="s">
        <v>371</v>
      </c>
      <c r="D77" s="557" t="s">
        <v>188</v>
      </c>
      <c r="E77" s="558"/>
      <c r="F77" s="559">
        <v>3</v>
      </c>
      <c r="G77" s="560">
        <v>3</v>
      </c>
      <c r="H77" s="249"/>
    </row>
    <row r="78" spans="1:8" ht="15">
      <c r="A78" s="517"/>
      <c r="B78" s="398" t="s">
        <v>32</v>
      </c>
      <c r="C78" s="539"/>
      <c r="D78" s="539"/>
      <c r="E78" s="561">
        <v>9</v>
      </c>
      <c r="F78" s="397">
        <v>32</v>
      </c>
      <c r="G78" s="541">
        <v>41</v>
      </c>
      <c r="H78" s="249"/>
    </row>
    <row r="79" spans="1:8" ht="15">
      <c r="A79" s="517"/>
      <c r="B79" s="373"/>
      <c r="C79" s="522" t="s">
        <v>368</v>
      </c>
      <c r="D79" s="522" t="s">
        <v>190</v>
      </c>
      <c r="E79" s="555">
        <v>3</v>
      </c>
      <c r="F79" s="524">
        <v>16</v>
      </c>
      <c r="G79" s="525">
        <v>19</v>
      </c>
      <c r="H79" s="249"/>
    </row>
    <row r="80" spans="1:8" ht="15">
      <c r="A80" s="517"/>
      <c r="B80" s="373"/>
      <c r="C80" s="522" t="s">
        <v>370</v>
      </c>
      <c r="D80" s="522" t="s">
        <v>190</v>
      </c>
      <c r="E80" s="555">
        <v>3</v>
      </c>
      <c r="F80" s="524">
        <v>12</v>
      </c>
      <c r="G80" s="525">
        <v>15</v>
      </c>
      <c r="H80" s="249"/>
    </row>
    <row r="81" spans="1:8" ht="15">
      <c r="A81" s="517"/>
      <c r="B81" s="373"/>
      <c r="C81" s="373"/>
      <c r="D81" s="374" t="s">
        <v>191</v>
      </c>
      <c r="E81" s="556">
        <v>1</v>
      </c>
      <c r="F81" s="395">
        <v>1</v>
      </c>
      <c r="G81" s="527">
        <v>2</v>
      </c>
      <c r="H81" s="249"/>
    </row>
    <row r="82" spans="1:8" ht="15">
      <c r="A82" s="517"/>
      <c r="B82" s="373"/>
      <c r="C82" s="522" t="s">
        <v>371</v>
      </c>
      <c r="D82" s="522" t="s">
        <v>190</v>
      </c>
      <c r="E82" s="555"/>
      <c r="F82" s="524">
        <v>1</v>
      </c>
      <c r="G82" s="525">
        <v>1</v>
      </c>
      <c r="H82" s="249"/>
    </row>
    <row r="83" spans="1:8" ht="15">
      <c r="A83" s="517"/>
      <c r="B83" s="373"/>
      <c r="C83" s="373"/>
      <c r="D83" s="374" t="s">
        <v>191</v>
      </c>
      <c r="E83" s="556">
        <v>2</v>
      </c>
      <c r="F83" s="395">
        <v>1</v>
      </c>
      <c r="G83" s="527">
        <v>3</v>
      </c>
      <c r="H83" s="249"/>
    </row>
    <row r="84" spans="1:8" ht="15">
      <c r="A84" s="517"/>
      <c r="B84" s="373"/>
      <c r="C84" s="373"/>
      <c r="D84" s="374" t="s">
        <v>375</v>
      </c>
      <c r="E84" s="556"/>
      <c r="F84" s="395">
        <v>1</v>
      </c>
      <c r="G84" s="527">
        <v>1</v>
      </c>
      <c r="H84" s="249"/>
    </row>
    <row r="85" spans="1:8" ht="15">
      <c r="A85" s="517"/>
      <c r="B85" s="501" t="s">
        <v>33</v>
      </c>
      <c r="C85" s="562"/>
      <c r="D85" s="562"/>
      <c r="E85" s="563">
        <v>62</v>
      </c>
      <c r="F85" s="564">
        <v>117</v>
      </c>
      <c r="G85" s="565">
        <v>179</v>
      </c>
      <c r="H85" s="249"/>
    </row>
    <row r="86" spans="1:8" ht="15">
      <c r="A86" s="517"/>
      <c r="B86" s="373"/>
      <c r="C86" s="522" t="s">
        <v>368</v>
      </c>
      <c r="D86" s="522" t="s">
        <v>192</v>
      </c>
      <c r="E86" s="555">
        <v>1</v>
      </c>
      <c r="F86" s="524">
        <v>5</v>
      </c>
      <c r="G86" s="525">
        <v>6</v>
      </c>
      <c r="H86" s="249"/>
    </row>
    <row r="87" spans="1:8" ht="15">
      <c r="A87" s="517"/>
      <c r="B87" s="373"/>
      <c r="C87" s="373"/>
      <c r="D87" s="374" t="s">
        <v>193</v>
      </c>
      <c r="E87" s="556"/>
      <c r="F87" s="395">
        <v>8</v>
      </c>
      <c r="G87" s="527">
        <v>8</v>
      </c>
      <c r="H87" s="249"/>
    </row>
    <row r="88" spans="1:8" ht="15">
      <c r="A88" s="517"/>
      <c r="B88" s="373"/>
      <c r="C88" s="373"/>
      <c r="D88" s="374" t="s">
        <v>194</v>
      </c>
      <c r="E88" s="556">
        <v>24</v>
      </c>
      <c r="F88" s="395">
        <v>24</v>
      </c>
      <c r="G88" s="527">
        <v>48</v>
      </c>
      <c r="H88" s="249"/>
    </row>
    <row r="89" spans="1:8" ht="15">
      <c r="A89" s="517"/>
      <c r="B89" s="373"/>
      <c r="C89" s="373"/>
      <c r="D89" s="374" t="s">
        <v>195</v>
      </c>
      <c r="E89" s="556">
        <v>7</v>
      </c>
      <c r="F89" s="395">
        <v>19</v>
      </c>
      <c r="G89" s="527">
        <v>26</v>
      </c>
      <c r="H89" s="249"/>
    </row>
    <row r="90" spans="1:8" ht="15">
      <c r="A90" s="517"/>
      <c r="B90" s="373"/>
      <c r="C90" s="522" t="s">
        <v>369</v>
      </c>
      <c r="D90" s="522" t="s">
        <v>192</v>
      </c>
      <c r="E90" s="555"/>
      <c r="F90" s="524">
        <v>4</v>
      </c>
      <c r="G90" s="525">
        <v>4</v>
      </c>
      <c r="H90" s="249"/>
    </row>
    <row r="91" spans="1:8" ht="15">
      <c r="A91" s="517"/>
      <c r="B91" s="373"/>
      <c r="C91" s="373"/>
      <c r="D91" s="374" t="s">
        <v>193</v>
      </c>
      <c r="E91" s="556">
        <v>1</v>
      </c>
      <c r="F91" s="395">
        <v>5</v>
      </c>
      <c r="G91" s="527">
        <v>6</v>
      </c>
      <c r="H91" s="249"/>
    </row>
    <row r="92" spans="1:8" ht="15">
      <c r="A92" s="517"/>
      <c r="B92" s="373"/>
      <c r="C92" s="522" t="s">
        <v>374</v>
      </c>
      <c r="D92" s="522" t="s">
        <v>194</v>
      </c>
      <c r="E92" s="555">
        <v>22</v>
      </c>
      <c r="F92" s="524">
        <v>31</v>
      </c>
      <c r="G92" s="525">
        <v>53</v>
      </c>
      <c r="H92" s="249"/>
    </row>
    <row r="93" spans="1:8" ht="15">
      <c r="A93" s="517"/>
      <c r="B93" s="373"/>
      <c r="C93" s="522" t="s">
        <v>370</v>
      </c>
      <c r="D93" s="522" t="s">
        <v>196</v>
      </c>
      <c r="E93" s="555">
        <v>1</v>
      </c>
      <c r="F93" s="524">
        <v>2</v>
      </c>
      <c r="G93" s="525">
        <v>3</v>
      </c>
      <c r="H93" s="249"/>
    </row>
    <row r="94" spans="1:8" ht="15">
      <c r="A94" s="517"/>
      <c r="B94" s="373"/>
      <c r="C94" s="373"/>
      <c r="D94" s="374" t="s">
        <v>197</v>
      </c>
      <c r="E94" s="556">
        <v>2</v>
      </c>
      <c r="F94" s="395">
        <v>5</v>
      </c>
      <c r="G94" s="527">
        <v>7</v>
      </c>
      <c r="H94" s="249"/>
    </row>
    <row r="95" spans="1:8" ht="15">
      <c r="A95" s="517"/>
      <c r="B95" s="373"/>
      <c r="C95" s="373"/>
      <c r="D95" s="374" t="s">
        <v>193</v>
      </c>
      <c r="E95" s="556"/>
      <c r="F95" s="395">
        <v>8</v>
      </c>
      <c r="G95" s="527">
        <v>8</v>
      </c>
      <c r="H95" s="249"/>
    </row>
    <row r="96" spans="1:8" ht="15">
      <c r="A96" s="517"/>
      <c r="B96" s="373"/>
      <c r="C96" s="522" t="s">
        <v>371</v>
      </c>
      <c r="D96" s="522" t="s">
        <v>197</v>
      </c>
      <c r="E96" s="555">
        <v>2</v>
      </c>
      <c r="F96" s="524">
        <v>6</v>
      </c>
      <c r="G96" s="525">
        <v>8</v>
      </c>
      <c r="H96" s="249"/>
    </row>
    <row r="97" spans="1:8" ht="15">
      <c r="A97" s="517"/>
      <c r="B97" s="373"/>
      <c r="C97" s="373"/>
      <c r="D97" s="374" t="s">
        <v>198</v>
      </c>
      <c r="E97" s="556">
        <v>2</v>
      </c>
      <c r="F97" s="395"/>
      <c r="G97" s="527">
        <v>2</v>
      </c>
      <c r="H97" s="249"/>
    </row>
    <row r="98" spans="1:8" ht="15">
      <c r="A98" s="517"/>
      <c r="B98" s="501" t="s">
        <v>34</v>
      </c>
      <c r="C98" s="562"/>
      <c r="D98" s="562"/>
      <c r="E98" s="563">
        <v>2</v>
      </c>
      <c r="F98" s="564">
        <v>26</v>
      </c>
      <c r="G98" s="565">
        <v>28</v>
      </c>
      <c r="H98" s="249"/>
    </row>
    <row r="99" spans="1:8" ht="15">
      <c r="A99" s="517"/>
      <c r="B99" s="373"/>
      <c r="C99" s="522" t="s">
        <v>368</v>
      </c>
      <c r="D99" s="522" t="s">
        <v>202</v>
      </c>
      <c r="E99" s="555">
        <v>2</v>
      </c>
      <c r="F99" s="524">
        <v>1</v>
      </c>
      <c r="G99" s="525">
        <v>3</v>
      </c>
      <c r="H99" s="249"/>
    </row>
    <row r="100" spans="1:8" ht="15">
      <c r="A100" s="517"/>
      <c r="B100" s="373"/>
      <c r="C100" s="373"/>
      <c r="D100" s="374" t="s">
        <v>203</v>
      </c>
      <c r="E100" s="556"/>
      <c r="F100" s="395">
        <v>10</v>
      </c>
      <c r="G100" s="527">
        <v>10</v>
      </c>
      <c r="H100" s="249"/>
    </row>
    <row r="101" spans="1:8" ht="15">
      <c r="A101" s="517"/>
      <c r="B101" s="373"/>
      <c r="C101" s="522" t="s">
        <v>370</v>
      </c>
      <c r="D101" s="522" t="s">
        <v>202</v>
      </c>
      <c r="E101" s="555"/>
      <c r="F101" s="524">
        <v>6</v>
      </c>
      <c r="G101" s="525">
        <v>6</v>
      </c>
      <c r="H101" s="249"/>
    </row>
    <row r="102" spans="1:8" ht="15">
      <c r="A102" s="517"/>
      <c r="B102" s="373"/>
      <c r="C102" s="373"/>
      <c r="D102" s="374" t="s">
        <v>203</v>
      </c>
      <c r="E102" s="556"/>
      <c r="F102" s="395">
        <v>5</v>
      </c>
      <c r="G102" s="527">
        <v>5</v>
      </c>
      <c r="H102" s="249"/>
    </row>
    <row r="103" spans="1:8" ht="15">
      <c r="A103" s="517"/>
      <c r="B103" s="373"/>
      <c r="C103" s="522" t="s">
        <v>371</v>
      </c>
      <c r="D103" s="522" t="s">
        <v>202</v>
      </c>
      <c r="E103" s="555"/>
      <c r="F103" s="524">
        <v>1</v>
      </c>
      <c r="G103" s="525">
        <v>1</v>
      </c>
      <c r="H103" s="249"/>
    </row>
    <row r="104" spans="1:8" ht="15">
      <c r="A104" s="517"/>
      <c r="B104" s="373"/>
      <c r="C104" s="373"/>
      <c r="D104" s="374" t="s">
        <v>203</v>
      </c>
      <c r="E104" s="556"/>
      <c r="F104" s="395">
        <v>3</v>
      </c>
      <c r="G104" s="527">
        <v>3</v>
      </c>
      <c r="H104" s="249"/>
    </row>
    <row r="105" spans="1:8" ht="15">
      <c r="A105" s="517"/>
      <c r="B105" s="501" t="s">
        <v>38</v>
      </c>
      <c r="C105" s="562"/>
      <c r="D105" s="562"/>
      <c r="E105" s="563">
        <v>49</v>
      </c>
      <c r="F105" s="564">
        <v>116</v>
      </c>
      <c r="G105" s="565">
        <v>165</v>
      </c>
      <c r="H105" s="249"/>
    </row>
    <row r="106" spans="1:8" ht="15">
      <c r="A106" s="517"/>
      <c r="B106" s="373"/>
      <c r="C106" s="522" t="s">
        <v>368</v>
      </c>
      <c r="D106" s="522" t="s">
        <v>205</v>
      </c>
      <c r="E106" s="555">
        <v>44</v>
      </c>
      <c r="F106" s="524">
        <v>87</v>
      </c>
      <c r="G106" s="525">
        <v>131</v>
      </c>
      <c r="H106" s="249"/>
    </row>
    <row r="107" spans="1:8" ht="15">
      <c r="A107" s="517"/>
      <c r="B107" s="373"/>
      <c r="C107" s="522" t="s">
        <v>370</v>
      </c>
      <c r="D107" s="522" t="s">
        <v>205</v>
      </c>
      <c r="E107" s="555">
        <v>4</v>
      </c>
      <c r="F107" s="524">
        <v>29</v>
      </c>
      <c r="G107" s="525">
        <v>33</v>
      </c>
      <c r="H107" s="249"/>
    </row>
    <row r="108" spans="1:8" ht="15">
      <c r="A108" s="517"/>
      <c r="B108" s="373"/>
      <c r="C108" s="522" t="s">
        <v>371</v>
      </c>
      <c r="D108" s="522" t="s">
        <v>205</v>
      </c>
      <c r="E108" s="555">
        <v>1</v>
      </c>
      <c r="F108" s="524"/>
      <c r="G108" s="525">
        <v>1</v>
      </c>
      <c r="H108" s="249"/>
    </row>
    <row r="109" spans="1:8" ht="15">
      <c r="A109" s="517"/>
      <c r="B109" s="501" t="s">
        <v>40</v>
      </c>
      <c r="C109" s="562"/>
      <c r="D109" s="562"/>
      <c r="E109" s="563">
        <v>6</v>
      </c>
      <c r="F109" s="564">
        <v>10</v>
      </c>
      <c r="G109" s="565">
        <v>16</v>
      </c>
      <c r="H109" s="249"/>
    </row>
    <row r="110" spans="1:8" ht="15">
      <c r="A110" s="517"/>
      <c r="B110" s="373"/>
      <c r="C110" s="522" t="s">
        <v>368</v>
      </c>
      <c r="D110" s="522" t="s">
        <v>208</v>
      </c>
      <c r="E110" s="555">
        <v>2</v>
      </c>
      <c r="F110" s="524">
        <v>6</v>
      </c>
      <c r="G110" s="525">
        <v>8</v>
      </c>
      <c r="H110" s="249"/>
    </row>
    <row r="111" spans="1:8" ht="15">
      <c r="A111" s="517"/>
      <c r="B111" s="373"/>
      <c r="C111" s="373"/>
      <c r="D111" s="374" t="s">
        <v>209</v>
      </c>
      <c r="E111" s="556">
        <v>2</v>
      </c>
      <c r="F111" s="395">
        <v>4</v>
      </c>
      <c r="G111" s="527">
        <v>6</v>
      </c>
      <c r="H111" s="249"/>
    </row>
    <row r="112" spans="1:8" ht="15.75" thickBot="1">
      <c r="A112" s="566"/>
      <c r="B112" s="567"/>
      <c r="C112" s="568" t="s">
        <v>371</v>
      </c>
      <c r="D112" s="568" t="s">
        <v>343</v>
      </c>
      <c r="E112" s="569">
        <v>2</v>
      </c>
      <c r="F112" s="570"/>
      <c r="G112" s="571">
        <v>2</v>
      </c>
      <c r="H112" s="249"/>
    </row>
    <row r="113" spans="1:8" ht="13.5" thickBot="1">
      <c r="A113" s="249"/>
      <c r="B113" s="249"/>
      <c r="C113" s="249"/>
      <c r="D113" s="505"/>
      <c r="E113" s="547"/>
      <c r="F113" s="249"/>
      <c r="G113" s="548"/>
      <c r="H113" s="249"/>
    </row>
    <row r="114" spans="1:8" ht="18.75">
      <c r="A114" s="506" t="s">
        <v>10</v>
      </c>
      <c r="B114" s="507"/>
      <c r="C114" s="507"/>
      <c r="D114" s="507"/>
      <c r="E114" s="508">
        <v>151</v>
      </c>
      <c r="F114" s="509">
        <v>311</v>
      </c>
      <c r="G114" s="510">
        <v>462</v>
      </c>
      <c r="H114" s="249"/>
    </row>
    <row r="115" spans="1:8" ht="15">
      <c r="A115" s="528"/>
      <c r="B115" s="501" t="s">
        <v>19</v>
      </c>
      <c r="C115" s="562"/>
      <c r="D115" s="562"/>
      <c r="E115" s="563">
        <v>25</v>
      </c>
      <c r="F115" s="564">
        <v>92</v>
      </c>
      <c r="G115" s="565">
        <v>117</v>
      </c>
      <c r="H115" s="249"/>
    </row>
    <row r="116" spans="1:8" ht="15">
      <c r="A116" s="517"/>
      <c r="B116" s="373"/>
      <c r="C116" s="522" t="s">
        <v>368</v>
      </c>
      <c r="D116" s="522" t="s">
        <v>376</v>
      </c>
      <c r="E116" s="555">
        <v>1</v>
      </c>
      <c r="F116" s="524"/>
      <c r="G116" s="525">
        <v>1</v>
      </c>
      <c r="H116" s="249"/>
    </row>
    <row r="117" spans="1:8" ht="15">
      <c r="A117" s="517"/>
      <c r="B117" s="373"/>
      <c r="C117" s="373"/>
      <c r="D117" s="374" t="s">
        <v>211</v>
      </c>
      <c r="E117" s="556">
        <v>1</v>
      </c>
      <c r="F117" s="395">
        <v>1</v>
      </c>
      <c r="G117" s="527">
        <v>2</v>
      </c>
      <c r="H117" s="249"/>
    </row>
    <row r="118" spans="1:8" ht="15">
      <c r="A118" s="517"/>
      <c r="B118" s="373"/>
      <c r="C118" s="373"/>
      <c r="D118" s="374" t="s">
        <v>212</v>
      </c>
      <c r="E118" s="556"/>
      <c r="F118" s="395">
        <v>2</v>
      </c>
      <c r="G118" s="527">
        <v>2</v>
      </c>
      <c r="H118" s="249"/>
    </row>
    <row r="119" spans="1:8" ht="15">
      <c r="A119" s="517"/>
      <c r="B119" s="373"/>
      <c r="C119" s="373"/>
      <c r="D119" s="374" t="s">
        <v>213</v>
      </c>
      <c r="E119" s="556">
        <v>7</v>
      </c>
      <c r="F119" s="395">
        <v>32</v>
      </c>
      <c r="G119" s="527">
        <v>39</v>
      </c>
      <c r="H119" s="249"/>
    </row>
    <row r="120" spans="1:8" ht="15">
      <c r="A120" s="517"/>
      <c r="B120" s="373"/>
      <c r="C120" s="373"/>
      <c r="D120" s="374" t="s">
        <v>214</v>
      </c>
      <c r="E120" s="556"/>
      <c r="F120" s="395">
        <v>1</v>
      </c>
      <c r="G120" s="527">
        <v>1</v>
      </c>
      <c r="H120" s="249"/>
    </row>
    <row r="121" spans="1:8" ht="15">
      <c r="A121" s="517"/>
      <c r="B121" s="373"/>
      <c r="C121" s="373"/>
      <c r="D121" s="374" t="s">
        <v>215</v>
      </c>
      <c r="E121" s="556">
        <v>1</v>
      </c>
      <c r="F121" s="395">
        <v>4</v>
      </c>
      <c r="G121" s="527">
        <v>5</v>
      </c>
      <c r="H121" s="249"/>
    </row>
    <row r="122" spans="1:8" ht="15">
      <c r="A122" s="517"/>
      <c r="B122" s="373"/>
      <c r="C122" s="373"/>
      <c r="D122" s="374" t="s">
        <v>217</v>
      </c>
      <c r="E122" s="556"/>
      <c r="F122" s="395">
        <v>2</v>
      </c>
      <c r="G122" s="527">
        <v>2</v>
      </c>
      <c r="H122" s="249"/>
    </row>
    <row r="123" spans="1:8" ht="15">
      <c r="A123" s="517"/>
      <c r="B123" s="373"/>
      <c r="C123" s="373"/>
      <c r="D123" s="374" t="s">
        <v>219</v>
      </c>
      <c r="E123" s="556"/>
      <c r="F123" s="395">
        <v>2</v>
      </c>
      <c r="G123" s="527">
        <v>2</v>
      </c>
      <c r="H123" s="249"/>
    </row>
    <row r="124" spans="1:8" ht="15">
      <c r="A124" s="517"/>
      <c r="B124" s="373"/>
      <c r="C124" s="373"/>
      <c r="D124" s="374" t="s">
        <v>220</v>
      </c>
      <c r="E124" s="556">
        <v>5</v>
      </c>
      <c r="F124" s="395">
        <v>9</v>
      </c>
      <c r="G124" s="527">
        <v>14</v>
      </c>
      <c r="H124" s="249"/>
    </row>
    <row r="125" spans="1:8" ht="15">
      <c r="A125" s="517"/>
      <c r="B125" s="373"/>
      <c r="C125" s="373"/>
      <c r="D125" s="374" t="s">
        <v>221</v>
      </c>
      <c r="E125" s="556">
        <v>2</v>
      </c>
      <c r="F125" s="395">
        <v>1</v>
      </c>
      <c r="G125" s="527">
        <v>3</v>
      </c>
      <c r="H125" s="249"/>
    </row>
    <row r="126" spans="1:8" ht="15">
      <c r="A126" s="517"/>
      <c r="B126" s="373"/>
      <c r="C126" s="373"/>
      <c r="D126" s="374" t="s">
        <v>222</v>
      </c>
      <c r="E126" s="556"/>
      <c r="F126" s="395">
        <v>1</v>
      </c>
      <c r="G126" s="527">
        <v>1</v>
      </c>
      <c r="H126" s="249"/>
    </row>
    <row r="127" spans="1:8" ht="15">
      <c r="A127" s="517"/>
      <c r="B127" s="373"/>
      <c r="C127" s="373"/>
      <c r="D127" s="374" t="s">
        <v>223</v>
      </c>
      <c r="E127" s="556"/>
      <c r="F127" s="395">
        <v>3</v>
      </c>
      <c r="G127" s="527">
        <v>3</v>
      </c>
      <c r="H127" s="249"/>
    </row>
    <row r="128" spans="1:8" ht="15">
      <c r="A128" s="517"/>
      <c r="B128" s="373"/>
      <c r="C128" s="373"/>
      <c r="D128" s="374" t="s">
        <v>346</v>
      </c>
      <c r="E128" s="556">
        <v>1</v>
      </c>
      <c r="F128" s="395">
        <v>1</v>
      </c>
      <c r="G128" s="527">
        <v>2</v>
      </c>
      <c r="H128" s="249"/>
    </row>
    <row r="129" spans="1:8" ht="15">
      <c r="A129" s="517"/>
      <c r="B129" s="373"/>
      <c r="C129" s="373"/>
      <c r="D129" s="374" t="s">
        <v>224</v>
      </c>
      <c r="E129" s="556">
        <v>2</v>
      </c>
      <c r="F129" s="395">
        <v>7</v>
      </c>
      <c r="G129" s="527">
        <v>9</v>
      </c>
      <c r="H129" s="249"/>
    </row>
    <row r="130" spans="1:8" ht="15">
      <c r="A130" s="517"/>
      <c r="B130" s="373"/>
      <c r="C130" s="373"/>
      <c r="D130" s="374" t="s">
        <v>225</v>
      </c>
      <c r="E130" s="556">
        <v>1</v>
      </c>
      <c r="F130" s="395"/>
      <c r="G130" s="527">
        <v>1</v>
      </c>
      <c r="H130" s="249"/>
    </row>
    <row r="131" spans="1:8" ht="15">
      <c r="A131" s="517"/>
      <c r="B131" s="373"/>
      <c r="C131" s="373"/>
      <c r="D131" s="374" t="s">
        <v>226</v>
      </c>
      <c r="E131" s="556">
        <v>1</v>
      </c>
      <c r="F131" s="395">
        <v>6</v>
      </c>
      <c r="G131" s="527">
        <v>7</v>
      </c>
      <c r="H131" s="249"/>
    </row>
    <row r="132" spans="1:8" ht="15">
      <c r="A132" s="517"/>
      <c r="B132" s="373"/>
      <c r="C132" s="522" t="s">
        <v>370</v>
      </c>
      <c r="D132" s="522" t="s">
        <v>377</v>
      </c>
      <c r="E132" s="555">
        <v>1</v>
      </c>
      <c r="F132" s="524">
        <v>3</v>
      </c>
      <c r="G132" s="525">
        <v>4</v>
      </c>
      <c r="H132" s="249"/>
    </row>
    <row r="133" spans="1:8" ht="15">
      <c r="A133" s="517"/>
      <c r="B133" s="373"/>
      <c r="C133" s="373"/>
      <c r="D133" s="374" t="s">
        <v>213</v>
      </c>
      <c r="E133" s="556"/>
      <c r="F133" s="395">
        <v>1</v>
      </c>
      <c r="G133" s="527">
        <v>1</v>
      </c>
      <c r="H133" s="249"/>
    </row>
    <row r="134" spans="1:8" ht="15">
      <c r="A134" s="517"/>
      <c r="B134" s="373"/>
      <c r="C134" s="373"/>
      <c r="D134" s="374" t="s">
        <v>347</v>
      </c>
      <c r="E134" s="556">
        <v>1</v>
      </c>
      <c r="F134" s="395">
        <v>3</v>
      </c>
      <c r="G134" s="527">
        <v>4</v>
      </c>
      <c r="H134" s="249"/>
    </row>
    <row r="135" spans="1:8" ht="15">
      <c r="A135" s="517"/>
      <c r="B135" s="373"/>
      <c r="C135" s="373"/>
      <c r="D135" s="374" t="s">
        <v>214</v>
      </c>
      <c r="E135" s="556"/>
      <c r="F135" s="395">
        <v>1</v>
      </c>
      <c r="G135" s="527">
        <v>1</v>
      </c>
      <c r="H135" s="249"/>
    </row>
    <row r="136" spans="1:8" ht="15">
      <c r="A136" s="517"/>
      <c r="B136" s="373"/>
      <c r="C136" s="373"/>
      <c r="D136" s="374" t="s">
        <v>348</v>
      </c>
      <c r="E136" s="556"/>
      <c r="F136" s="395">
        <v>1</v>
      </c>
      <c r="G136" s="527">
        <v>1</v>
      </c>
      <c r="H136" s="249"/>
    </row>
    <row r="137" spans="1:8" ht="15">
      <c r="A137" s="517"/>
      <c r="B137" s="373"/>
      <c r="C137" s="373"/>
      <c r="D137" s="374" t="s">
        <v>228</v>
      </c>
      <c r="E137" s="556">
        <v>1</v>
      </c>
      <c r="F137" s="395">
        <v>9</v>
      </c>
      <c r="G137" s="527">
        <v>10</v>
      </c>
      <c r="H137" s="249"/>
    </row>
    <row r="138" spans="1:8" ht="15">
      <c r="A138" s="517"/>
      <c r="B138" s="373"/>
      <c r="C138" s="373"/>
      <c r="D138" s="374" t="s">
        <v>349</v>
      </c>
      <c r="E138" s="556"/>
      <c r="F138" s="395">
        <v>1</v>
      </c>
      <c r="G138" s="527">
        <v>1</v>
      </c>
      <c r="H138" s="249"/>
    </row>
    <row r="139" spans="1:8" ht="15">
      <c r="A139" s="517"/>
      <c r="B139" s="373"/>
      <c r="C139" s="522" t="s">
        <v>371</v>
      </c>
      <c r="D139" s="522" t="s">
        <v>213</v>
      </c>
      <c r="E139" s="555"/>
      <c r="F139" s="524">
        <v>1</v>
      </c>
      <c r="G139" s="525">
        <v>1</v>
      </c>
      <c r="H139" s="249"/>
    </row>
    <row r="140" spans="1:8" ht="15">
      <c r="A140" s="517"/>
      <c r="B140" s="501" t="s">
        <v>22</v>
      </c>
      <c r="C140" s="562"/>
      <c r="D140" s="562"/>
      <c r="E140" s="563">
        <v>11</v>
      </c>
      <c r="F140" s="564">
        <v>15</v>
      </c>
      <c r="G140" s="565">
        <v>26</v>
      </c>
      <c r="H140" s="249"/>
    </row>
    <row r="141" spans="1:8" ht="15">
      <c r="A141" s="517"/>
      <c r="B141" s="373"/>
      <c r="C141" s="522" t="s">
        <v>368</v>
      </c>
      <c r="D141" s="522" t="s">
        <v>231</v>
      </c>
      <c r="E141" s="555">
        <v>5</v>
      </c>
      <c r="F141" s="524">
        <v>3</v>
      </c>
      <c r="G141" s="525">
        <v>8</v>
      </c>
      <c r="H141" s="249"/>
    </row>
    <row r="142" spans="1:8" ht="15">
      <c r="A142" s="517"/>
      <c r="B142" s="373"/>
      <c r="C142" s="373"/>
      <c r="D142" s="374" t="s">
        <v>232</v>
      </c>
      <c r="E142" s="556"/>
      <c r="F142" s="395">
        <v>6</v>
      </c>
      <c r="G142" s="527">
        <v>6</v>
      </c>
      <c r="H142" s="249"/>
    </row>
    <row r="143" spans="1:8" ht="15">
      <c r="A143" s="517"/>
      <c r="B143" s="373"/>
      <c r="C143" s="522" t="s">
        <v>369</v>
      </c>
      <c r="D143" s="522" t="s">
        <v>234</v>
      </c>
      <c r="E143" s="555"/>
      <c r="F143" s="524">
        <v>1</v>
      </c>
      <c r="G143" s="525">
        <v>1</v>
      </c>
      <c r="H143" s="249"/>
    </row>
    <row r="144" spans="1:8" ht="15">
      <c r="A144" s="517"/>
      <c r="B144" s="373"/>
      <c r="C144" s="522" t="s">
        <v>370</v>
      </c>
      <c r="D144" s="522" t="s">
        <v>231</v>
      </c>
      <c r="E144" s="555">
        <v>4</v>
      </c>
      <c r="F144" s="524">
        <v>4</v>
      </c>
      <c r="G144" s="525">
        <v>8</v>
      </c>
      <c r="H144" s="249"/>
    </row>
    <row r="145" spans="1:8" ht="15">
      <c r="A145" s="517"/>
      <c r="B145" s="373"/>
      <c r="C145" s="373"/>
      <c r="D145" s="374" t="s">
        <v>350</v>
      </c>
      <c r="E145" s="556">
        <v>1</v>
      </c>
      <c r="F145" s="395"/>
      <c r="G145" s="527">
        <v>1</v>
      </c>
      <c r="H145" s="249"/>
    </row>
    <row r="146" spans="1:8" ht="15">
      <c r="A146" s="517"/>
      <c r="B146" s="373"/>
      <c r="C146" s="522" t="s">
        <v>371</v>
      </c>
      <c r="D146" s="522" t="s">
        <v>231</v>
      </c>
      <c r="E146" s="555">
        <v>1</v>
      </c>
      <c r="F146" s="524">
        <v>1</v>
      </c>
      <c r="G146" s="525">
        <v>2</v>
      </c>
      <c r="H146" s="249"/>
    </row>
    <row r="147" spans="1:8" ht="15">
      <c r="A147" s="517"/>
      <c r="B147" s="501" t="s">
        <v>26</v>
      </c>
      <c r="C147" s="562"/>
      <c r="D147" s="562"/>
      <c r="E147" s="563">
        <v>55</v>
      </c>
      <c r="F147" s="564">
        <v>151</v>
      </c>
      <c r="G147" s="565">
        <v>206</v>
      </c>
      <c r="H147" s="249"/>
    </row>
    <row r="148" spans="1:8" ht="15">
      <c r="A148" s="517"/>
      <c r="B148" s="373"/>
      <c r="C148" s="522" t="s">
        <v>368</v>
      </c>
      <c r="D148" s="522" t="s">
        <v>236</v>
      </c>
      <c r="E148" s="555">
        <v>4</v>
      </c>
      <c r="F148" s="524">
        <v>17</v>
      </c>
      <c r="G148" s="525">
        <v>21</v>
      </c>
      <c r="H148" s="249"/>
    </row>
    <row r="149" spans="1:8" ht="15">
      <c r="A149" s="517"/>
      <c r="B149" s="373"/>
      <c r="C149" s="373"/>
      <c r="D149" s="374" t="s">
        <v>237</v>
      </c>
      <c r="E149" s="556"/>
      <c r="F149" s="395">
        <v>1</v>
      </c>
      <c r="G149" s="527">
        <v>1</v>
      </c>
      <c r="H149" s="249"/>
    </row>
    <row r="150" spans="1:8" ht="15">
      <c r="A150" s="517"/>
      <c r="B150" s="373"/>
      <c r="C150" s="373"/>
      <c r="D150" s="374" t="s">
        <v>238</v>
      </c>
      <c r="E150" s="556">
        <v>4</v>
      </c>
      <c r="F150" s="395">
        <v>7</v>
      </c>
      <c r="G150" s="527">
        <v>11</v>
      </c>
      <c r="H150" s="249"/>
    </row>
    <row r="151" spans="1:8" ht="15">
      <c r="A151" s="517"/>
      <c r="B151" s="373"/>
      <c r="C151" s="373"/>
      <c r="D151" s="374" t="s">
        <v>239</v>
      </c>
      <c r="E151" s="556"/>
      <c r="F151" s="395">
        <v>1</v>
      </c>
      <c r="G151" s="527">
        <v>1</v>
      </c>
      <c r="H151" s="249"/>
    </row>
    <row r="152" spans="1:8" ht="15">
      <c r="A152" s="517"/>
      <c r="B152" s="373"/>
      <c r="C152" s="373"/>
      <c r="D152" s="374" t="s">
        <v>240</v>
      </c>
      <c r="E152" s="556">
        <v>6</v>
      </c>
      <c r="F152" s="395">
        <v>12</v>
      </c>
      <c r="G152" s="527">
        <v>18</v>
      </c>
      <c r="H152" s="249"/>
    </row>
    <row r="153" spans="1:8" ht="15">
      <c r="A153" s="517"/>
      <c r="B153" s="373"/>
      <c r="C153" s="373"/>
      <c r="D153" s="374" t="s">
        <v>241</v>
      </c>
      <c r="E153" s="556">
        <v>11</v>
      </c>
      <c r="F153" s="395">
        <v>21</v>
      </c>
      <c r="G153" s="527">
        <v>32</v>
      </c>
      <c r="H153" s="249"/>
    </row>
    <row r="154" spans="1:8" ht="15">
      <c r="A154" s="517"/>
      <c r="B154" s="373"/>
      <c r="C154" s="373"/>
      <c r="D154" s="374" t="s">
        <v>242</v>
      </c>
      <c r="E154" s="556">
        <v>3</v>
      </c>
      <c r="F154" s="395">
        <v>10</v>
      </c>
      <c r="G154" s="527">
        <v>13</v>
      </c>
      <c r="H154" s="249"/>
    </row>
    <row r="155" spans="1:8" ht="15">
      <c r="A155" s="517"/>
      <c r="B155" s="373"/>
      <c r="C155" s="373"/>
      <c r="D155" s="374" t="s">
        <v>243</v>
      </c>
      <c r="E155" s="556">
        <v>3</v>
      </c>
      <c r="F155" s="395">
        <v>15</v>
      </c>
      <c r="G155" s="527">
        <v>18</v>
      </c>
      <c r="H155" s="249"/>
    </row>
    <row r="156" spans="1:8" ht="15">
      <c r="A156" s="517"/>
      <c r="B156" s="373"/>
      <c r="C156" s="373"/>
      <c r="D156" s="374" t="s">
        <v>244</v>
      </c>
      <c r="E156" s="556"/>
      <c r="F156" s="395">
        <v>1</v>
      </c>
      <c r="G156" s="527">
        <v>1</v>
      </c>
      <c r="H156" s="249"/>
    </row>
    <row r="157" spans="1:8" ht="15">
      <c r="A157" s="517"/>
      <c r="B157" s="373"/>
      <c r="C157" s="522" t="s">
        <v>369</v>
      </c>
      <c r="D157" s="522" t="s">
        <v>247</v>
      </c>
      <c r="E157" s="555">
        <v>1</v>
      </c>
      <c r="F157" s="524">
        <v>1</v>
      </c>
      <c r="G157" s="525">
        <v>2</v>
      </c>
      <c r="H157" s="249"/>
    </row>
    <row r="158" spans="1:8" ht="15">
      <c r="A158" s="517"/>
      <c r="B158" s="373"/>
      <c r="C158" s="373"/>
      <c r="D158" s="374" t="s">
        <v>248</v>
      </c>
      <c r="E158" s="556"/>
      <c r="F158" s="395">
        <v>2</v>
      </c>
      <c r="G158" s="527">
        <v>2</v>
      </c>
      <c r="H158" s="249"/>
    </row>
    <row r="159" spans="1:8" ht="15">
      <c r="A159" s="517"/>
      <c r="B159" s="373"/>
      <c r="C159" s="522" t="s">
        <v>370</v>
      </c>
      <c r="D159" s="522" t="s">
        <v>236</v>
      </c>
      <c r="E159" s="555">
        <v>1</v>
      </c>
      <c r="F159" s="524">
        <v>3</v>
      </c>
      <c r="G159" s="525">
        <v>4</v>
      </c>
      <c r="H159" s="249"/>
    </row>
    <row r="160" spans="1:8" ht="15">
      <c r="A160" s="517"/>
      <c r="B160" s="373"/>
      <c r="C160" s="373"/>
      <c r="D160" s="374" t="s">
        <v>237</v>
      </c>
      <c r="E160" s="556">
        <v>1</v>
      </c>
      <c r="F160" s="395">
        <v>3</v>
      </c>
      <c r="G160" s="527">
        <v>4</v>
      </c>
      <c r="H160" s="249"/>
    </row>
    <row r="161" spans="1:8" ht="15">
      <c r="A161" s="517"/>
      <c r="B161" s="373"/>
      <c r="C161" s="373"/>
      <c r="D161" s="374" t="s">
        <v>249</v>
      </c>
      <c r="E161" s="556">
        <v>1</v>
      </c>
      <c r="F161" s="395"/>
      <c r="G161" s="527">
        <v>1</v>
      </c>
      <c r="H161" s="249"/>
    </row>
    <row r="162" spans="1:8" ht="15">
      <c r="A162" s="517"/>
      <c r="B162" s="373"/>
      <c r="C162" s="373"/>
      <c r="D162" s="374" t="s">
        <v>250</v>
      </c>
      <c r="E162" s="556">
        <v>1</v>
      </c>
      <c r="F162" s="395">
        <v>13</v>
      </c>
      <c r="G162" s="527">
        <v>14</v>
      </c>
      <c r="H162" s="249"/>
    </row>
    <row r="163" spans="1:8" ht="15">
      <c r="A163" s="517"/>
      <c r="B163" s="373"/>
      <c r="C163" s="373"/>
      <c r="D163" s="374" t="s">
        <v>251</v>
      </c>
      <c r="E163" s="556">
        <v>1</v>
      </c>
      <c r="F163" s="395">
        <v>3</v>
      </c>
      <c r="G163" s="527">
        <v>4</v>
      </c>
      <c r="H163" s="249"/>
    </row>
    <row r="164" spans="1:8" ht="15">
      <c r="A164" s="517"/>
      <c r="B164" s="373"/>
      <c r="C164" s="373"/>
      <c r="D164" s="374" t="s">
        <v>259</v>
      </c>
      <c r="E164" s="556">
        <v>1</v>
      </c>
      <c r="F164" s="395">
        <v>1</v>
      </c>
      <c r="G164" s="527">
        <v>2</v>
      </c>
      <c r="H164" s="249"/>
    </row>
    <row r="165" spans="1:8" ht="15">
      <c r="A165" s="517"/>
      <c r="B165" s="373"/>
      <c r="C165" s="373"/>
      <c r="D165" s="374" t="s">
        <v>252</v>
      </c>
      <c r="E165" s="556">
        <v>3</v>
      </c>
      <c r="F165" s="395">
        <v>5</v>
      </c>
      <c r="G165" s="527">
        <v>8</v>
      </c>
      <c r="H165" s="249"/>
    </row>
    <row r="166" spans="1:8" ht="15">
      <c r="A166" s="517"/>
      <c r="B166" s="373"/>
      <c r="C166" s="373"/>
      <c r="D166" s="374" t="s">
        <v>253</v>
      </c>
      <c r="E166" s="556">
        <v>1</v>
      </c>
      <c r="F166" s="395">
        <v>1</v>
      </c>
      <c r="G166" s="527">
        <v>2</v>
      </c>
      <c r="H166" s="249"/>
    </row>
    <row r="167" spans="1:8" ht="15">
      <c r="A167" s="517"/>
      <c r="B167" s="373"/>
      <c r="C167" s="373"/>
      <c r="D167" s="374" t="s">
        <v>352</v>
      </c>
      <c r="E167" s="556"/>
      <c r="F167" s="395">
        <v>3</v>
      </c>
      <c r="G167" s="527">
        <v>3</v>
      </c>
      <c r="H167" s="249"/>
    </row>
    <row r="168" spans="1:8" ht="15">
      <c r="A168" s="517"/>
      <c r="B168" s="373"/>
      <c r="C168" s="373"/>
      <c r="D168" s="374" t="s">
        <v>243</v>
      </c>
      <c r="E168" s="556"/>
      <c r="F168" s="395">
        <v>7</v>
      </c>
      <c r="G168" s="527">
        <v>7</v>
      </c>
      <c r="H168" s="249"/>
    </row>
    <row r="169" spans="1:8" ht="15">
      <c r="A169" s="517"/>
      <c r="B169" s="373"/>
      <c r="C169" s="373"/>
      <c r="D169" s="374" t="s">
        <v>378</v>
      </c>
      <c r="E169" s="556"/>
      <c r="F169" s="395">
        <v>1</v>
      </c>
      <c r="G169" s="527">
        <v>1</v>
      </c>
      <c r="H169" s="249"/>
    </row>
    <row r="170" spans="1:8" ht="15">
      <c r="A170" s="517"/>
      <c r="B170" s="373"/>
      <c r="C170" s="373"/>
      <c r="D170" s="374" t="s">
        <v>379</v>
      </c>
      <c r="E170" s="556">
        <v>9</v>
      </c>
      <c r="F170" s="395">
        <v>2</v>
      </c>
      <c r="G170" s="527">
        <v>11</v>
      </c>
      <c r="H170" s="249"/>
    </row>
    <row r="171" spans="1:8" ht="15">
      <c r="A171" s="517"/>
      <c r="B171" s="373"/>
      <c r="C171" s="373"/>
      <c r="D171" s="374" t="s">
        <v>256</v>
      </c>
      <c r="E171" s="556"/>
      <c r="F171" s="395">
        <v>1</v>
      </c>
      <c r="G171" s="527">
        <v>1</v>
      </c>
      <c r="H171" s="249"/>
    </row>
    <row r="172" spans="1:8" ht="15">
      <c r="A172" s="517"/>
      <c r="B172" s="373"/>
      <c r="C172" s="373"/>
      <c r="D172" s="374" t="s">
        <v>244</v>
      </c>
      <c r="E172" s="556">
        <v>4</v>
      </c>
      <c r="F172" s="395">
        <v>12</v>
      </c>
      <c r="G172" s="527">
        <v>16</v>
      </c>
      <c r="H172" s="249"/>
    </row>
    <row r="173" spans="1:8" ht="15">
      <c r="A173" s="517"/>
      <c r="B173" s="373"/>
      <c r="C173" s="373"/>
      <c r="D173" s="374" t="s">
        <v>258</v>
      </c>
      <c r="E173" s="556"/>
      <c r="F173" s="395">
        <v>5</v>
      </c>
      <c r="G173" s="527">
        <v>5</v>
      </c>
      <c r="H173" s="249"/>
    </row>
    <row r="174" spans="1:8" ht="15">
      <c r="A174" s="517"/>
      <c r="B174" s="373"/>
      <c r="C174" s="522" t="s">
        <v>371</v>
      </c>
      <c r="D174" s="522" t="s">
        <v>236</v>
      </c>
      <c r="E174" s="555"/>
      <c r="F174" s="524">
        <v>2</v>
      </c>
      <c r="G174" s="525">
        <v>2</v>
      </c>
      <c r="H174" s="249"/>
    </row>
    <row r="175" spans="1:8" ht="15">
      <c r="A175" s="517"/>
      <c r="B175" s="373"/>
      <c r="C175" s="373"/>
      <c r="D175" s="374" t="s">
        <v>253</v>
      </c>
      <c r="E175" s="556"/>
      <c r="F175" s="395">
        <v>1</v>
      </c>
      <c r="G175" s="527">
        <v>1</v>
      </c>
      <c r="H175" s="249"/>
    </row>
    <row r="176" spans="1:8" ht="15">
      <c r="A176" s="517"/>
      <c r="B176" s="501" t="s">
        <v>37</v>
      </c>
      <c r="C176" s="562"/>
      <c r="D176" s="562"/>
      <c r="E176" s="563">
        <v>60</v>
      </c>
      <c r="F176" s="564">
        <v>53</v>
      </c>
      <c r="G176" s="565">
        <v>113</v>
      </c>
      <c r="H176" s="249"/>
    </row>
    <row r="177" spans="1:8" ht="15">
      <c r="A177" s="517"/>
      <c r="B177" s="373"/>
      <c r="C177" s="522" t="s">
        <v>368</v>
      </c>
      <c r="D177" s="522" t="s">
        <v>261</v>
      </c>
      <c r="E177" s="555">
        <v>2</v>
      </c>
      <c r="F177" s="524">
        <v>3</v>
      </c>
      <c r="G177" s="525">
        <v>5</v>
      </c>
      <c r="H177" s="249"/>
    </row>
    <row r="178" spans="1:8" ht="15">
      <c r="A178" s="517"/>
      <c r="B178" s="373"/>
      <c r="C178" s="373"/>
      <c r="D178" s="374" t="s">
        <v>262</v>
      </c>
      <c r="E178" s="556">
        <v>14</v>
      </c>
      <c r="F178" s="395">
        <v>4</v>
      </c>
      <c r="G178" s="527">
        <v>18</v>
      </c>
      <c r="H178" s="249"/>
    </row>
    <row r="179" spans="1:8" ht="15">
      <c r="A179" s="517"/>
      <c r="B179" s="373"/>
      <c r="C179" s="373"/>
      <c r="D179" s="374" t="s">
        <v>263</v>
      </c>
      <c r="E179" s="556">
        <v>23</v>
      </c>
      <c r="F179" s="395">
        <v>13</v>
      </c>
      <c r="G179" s="527">
        <v>36</v>
      </c>
      <c r="H179" s="249"/>
    </row>
    <row r="180" spans="1:8" ht="15">
      <c r="A180" s="517"/>
      <c r="B180" s="373"/>
      <c r="C180" s="522" t="s">
        <v>369</v>
      </c>
      <c r="D180" s="522" t="s">
        <v>380</v>
      </c>
      <c r="E180" s="555">
        <v>1</v>
      </c>
      <c r="F180" s="524"/>
      <c r="G180" s="525">
        <v>1</v>
      </c>
      <c r="H180" s="249"/>
    </row>
    <row r="181" spans="1:8" ht="15">
      <c r="A181" s="517"/>
      <c r="B181" s="373"/>
      <c r="C181" s="373"/>
      <c r="D181" s="374" t="s">
        <v>264</v>
      </c>
      <c r="E181" s="556"/>
      <c r="F181" s="395">
        <v>3</v>
      </c>
      <c r="G181" s="527">
        <v>3</v>
      </c>
      <c r="H181" s="249"/>
    </row>
    <row r="182" spans="1:8" ht="15">
      <c r="A182" s="517"/>
      <c r="B182" s="373"/>
      <c r="C182" s="522" t="s">
        <v>370</v>
      </c>
      <c r="D182" s="522" t="s">
        <v>261</v>
      </c>
      <c r="E182" s="555">
        <v>2</v>
      </c>
      <c r="F182" s="524">
        <v>1</v>
      </c>
      <c r="G182" s="525">
        <v>3</v>
      </c>
      <c r="H182" s="249"/>
    </row>
    <row r="183" spans="1:8" ht="15">
      <c r="A183" s="517"/>
      <c r="B183" s="373"/>
      <c r="C183" s="373"/>
      <c r="D183" s="374" t="s">
        <v>264</v>
      </c>
      <c r="E183" s="556">
        <v>9</v>
      </c>
      <c r="F183" s="395">
        <v>16</v>
      </c>
      <c r="G183" s="527">
        <v>25</v>
      </c>
      <c r="H183" s="249"/>
    </row>
    <row r="184" spans="1:8" ht="15">
      <c r="A184" s="517"/>
      <c r="B184" s="373"/>
      <c r="C184" s="373"/>
      <c r="D184" s="374" t="s">
        <v>265</v>
      </c>
      <c r="E184" s="556"/>
      <c r="F184" s="395">
        <v>2</v>
      </c>
      <c r="G184" s="527">
        <v>2</v>
      </c>
      <c r="H184" s="249"/>
    </row>
    <row r="185" spans="1:8" ht="15">
      <c r="A185" s="517"/>
      <c r="B185" s="373"/>
      <c r="C185" s="373"/>
      <c r="D185" s="374" t="s">
        <v>262</v>
      </c>
      <c r="E185" s="556">
        <v>1</v>
      </c>
      <c r="F185" s="395">
        <v>1</v>
      </c>
      <c r="G185" s="527">
        <v>2</v>
      </c>
      <c r="H185" s="249"/>
    </row>
    <row r="186" spans="1:8" ht="15">
      <c r="A186" s="517"/>
      <c r="B186" s="373"/>
      <c r="C186" s="373"/>
      <c r="D186" s="374" t="s">
        <v>263</v>
      </c>
      <c r="E186" s="556">
        <v>4</v>
      </c>
      <c r="F186" s="395">
        <v>9</v>
      </c>
      <c r="G186" s="527">
        <v>13</v>
      </c>
      <c r="H186" s="249"/>
    </row>
    <row r="187" spans="1:8" ht="15">
      <c r="A187" s="517"/>
      <c r="B187" s="373"/>
      <c r="C187" s="373"/>
      <c r="D187" s="374" t="s">
        <v>381</v>
      </c>
      <c r="E187" s="556">
        <v>1</v>
      </c>
      <c r="F187" s="395"/>
      <c r="G187" s="527">
        <v>1</v>
      </c>
      <c r="H187" s="249"/>
    </row>
    <row r="188" spans="1:8" ht="15">
      <c r="A188" s="517"/>
      <c r="B188" s="373"/>
      <c r="C188" s="373"/>
      <c r="D188" s="374" t="s">
        <v>355</v>
      </c>
      <c r="E188" s="556">
        <v>1</v>
      </c>
      <c r="F188" s="395"/>
      <c r="G188" s="527">
        <v>1</v>
      </c>
      <c r="H188" s="249"/>
    </row>
    <row r="189" spans="1:8" ht="15">
      <c r="A189" s="517"/>
      <c r="B189" s="373"/>
      <c r="C189" s="522" t="s">
        <v>371</v>
      </c>
      <c r="D189" s="522" t="s">
        <v>261</v>
      </c>
      <c r="E189" s="555">
        <v>1</v>
      </c>
      <c r="F189" s="524">
        <v>1</v>
      </c>
      <c r="G189" s="525">
        <v>2</v>
      </c>
      <c r="H189" s="249"/>
    </row>
    <row r="190" spans="1:8" ht="15.75" thickBot="1">
      <c r="A190" s="566"/>
      <c r="B190" s="567"/>
      <c r="C190" s="567"/>
      <c r="D190" s="543" t="s">
        <v>263</v>
      </c>
      <c r="E190" s="544">
        <v>1</v>
      </c>
      <c r="F190" s="545"/>
      <c r="G190" s="546">
        <v>1</v>
      </c>
      <c r="H190" s="249"/>
    </row>
    <row r="191" spans="1:8" ht="15.75" thickBot="1">
      <c r="A191" s="522"/>
      <c r="B191" s="572"/>
      <c r="C191" s="572"/>
      <c r="D191" s="572"/>
      <c r="E191" s="555"/>
      <c r="F191" s="524"/>
      <c r="G191" s="573"/>
      <c r="H191" s="249"/>
    </row>
    <row r="192" spans="1:8" ht="18.75">
      <c r="A192" s="549" t="s">
        <v>11</v>
      </c>
      <c r="B192" s="550"/>
      <c r="C192" s="550"/>
      <c r="D192" s="550"/>
      <c r="E192" s="551">
        <v>69</v>
      </c>
      <c r="F192" s="552">
        <v>362</v>
      </c>
      <c r="G192" s="553">
        <v>431</v>
      </c>
      <c r="H192" s="249"/>
    </row>
    <row r="193" spans="1:8" ht="15">
      <c r="A193" s="517"/>
      <c r="B193" s="398" t="s">
        <v>27</v>
      </c>
      <c r="C193" s="539"/>
      <c r="D193" s="539"/>
      <c r="E193" s="561">
        <v>25</v>
      </c>
      <c r="F193" s="397">
        <v>85</v>
      </c>
      <c r="G193" s="541">
        <v>110</v>
      </c>
      <c r="H193" s="249"/>
    </row>
    <row r="194" spans="1:8" ht="15">
      <c r="A194" s="517"/>
      <c r="B194" s="373"/>
      <c r="C194" s="522" t="s">
        <v>368</v>
      </c>
      <c r="D194" s="522" t="s">
        <v>278</v>
      </c>
      <c r="E194" s="555">
        <v>15</v>
      </c>
      <c r="F194" s="524">
        <v>13</v>
      </c>
      <c r="G194" s="525">
        <v>28</v>
      </c>
      <c r="H194" s="249"/>
    </row>
    <row r="195" spans="1:8" ht="15">
      <c r="A195" s="517"/>
      <c r="B195" s="373"/>
      <c r="C195" s="373"/>
      <c r="D195" s="374" t="s">
        <v>382</v>
      </c>
      <c r="E195" s="556">
        <v>1</v>
      </c>
      <c r="F195" s="395"/>
      <c r="G195" s="527">
        <v>1</v>
      </c>
      <c r="H195" s="249"/>
    </row>
    <row r="196" spans="1:8" ht="15">
      <c r="A196" s="517"/>
      <c r="B196" s="373"/>
      <c r="C196" s="373"/>
      <c r="D196" s="374" t="s">
        <v>270</v>
      </c>
      <c r="E196" s="556">
        <v>6</v>
      </c>
      <c r="F196" s="395">
        <v>18</v>
      </c>
      <c r="G196" s="527">
        <v>24</v>
      </c>
      <c r="H196" s="249"/>
    </row>
    <row r="197" spans="1:8" ht="15">
      <c r="A197" s="517"/>
      <c r="B197" s="373"/>
      <c r="C197" s="373"/>
      <c r="D197" s="374" t="s">
        <v>273</v>
      </c>
      <c r="E197" s="556">
        <v>1</v>
      </c>
      <c r="F197" s="395">
        <v>44</v>
      </c>
      <c r="G197" s="527">
        <v>45</v>
      </c>
      <c r="H197" s="249"/>
    </row>
    <row r="198" spans="1:8" ht="15">
      <c r="A198" s="517"/>
      <c r="B198" s="373"/>
      <c r="C198" s="522" t="s">
        <v>369</v>
      </c>
      <c r="D198" s="522" t="s">
        <v>277</v>
      </c>
      <c r="E198" s="555"/>
      <c r="F198" s="524">
        <v>6</v>
      </c>
      <c r="G198" s="525">
        <v>6</v>
      </c>
      <c r="H198" s="249"/>
    </row>
    <row r="199" spans="1:8" ht="15">
      <c r="A199" s="517"/>
      <c r="B199" s="373"/>
      <c r="C199" s="373"/>
      <c r="D199" s="374" t="s">
        <v>273</v>
      </c>
      <c r="E199" s="556"/>
      <c r="F199" s="395">
        <v>2</v>
      </c>
      <c r="G199" s="527">
        <v>2</v>
      </c>
      <c r="H199" s="249"/>
    </row>
    <row r="200" spans="1:8" ht="15">
      <c r="A200" s="517"/>
      <c r="B200" s="373"/>
      <c r="C200" s="522" t="s">
        <v>370</v>
      </c>
      <c r="D200" s="522" t="s">
        <v>278</v>
      </c>
      <c r="E200" s="555">
        <v>2</v>
      </c>
      <c r="F200" s="524">
        <v>2</v>
      </c>
      <c r="G200" s="525">
        <v>4</v>
      </c>
      <c r="H200" s="249"/>
    </row>
    <row r="201" spans="1:8" ht="15">
      <c r="A201" s="517"/>
      <c r="B201" s="501" t="s">
        <v>29</v>
      </c>
      <c r="C201" s="562"/>
      <c r="D201" s="562"/>
      <c r="E201" s="563">
        <v>33</v>
      </c>
      <c r="F201" s="564">
        <v>180</v>
      </c>
      <c r="G201" s="565">
        <v>213</v>
      </c>
      <c r="H201" s="249"/>
    </row>
    <row r="202" spans="1:8" ht="15">
      <c r="A202" s="517"/>
      <c r="B202" s="373"/>
      <c r="C202" s="522" t="s">
        <v>368</v>
      </c>
      <c r="D202" s="522" t="s">
        <v>280</v>
      </c>
      <c r="E202" s="555">
        <v>5</v>
      </c>
      <c r="F202" s="524">
        <v>24</v>
      </c>
      <c r="G202" s="525">
        <v>29</v>
      </c>
      <c r="H202" s="249"/>
    </row>
    <row r="203" spans="1:8" ht="15">
      <c r="A203" s="517"/>
      <c r="B203" s="373"/>
      <c r="C203" s="373"/>
      <c r="D203" s="374" t="s">
        <v>281</v>
      </c>
      <c r="E203" s="556">
        <v>1</v>
      </c>
      <c r="F203" s="395">
        <v>14</v>
      </c>
      <c r="G203" s="527">
        <v>15</v>
      </c>
      <c r="H203" s="249"/>
    </row>
    <row r="204" spans="1:8" ht="15">
      <c r="A204" s="517"/>
      <c r="B204" s="373"/>
      <c r="C204" s="373"/>
      <c r="D204" s="374" t="s">
        <v>285</v>
      </c>
      <c r="E204" s="556">
        <v>2</v>
      </c>
      <c r="F204" s="395">
        <v>21</v>
      </c>
      <c r="G204" s="527">
        <v>23</v>
      </c>
      <c r="H204" s="249"/>
    </row>
    <row r="205" spans="1:8" ht="15">
      <c r="A205" s="517"/>
      <c r="B205" s="373"/>
      <c r="C205" s="373"/>
      <c r="D205" s="374" t="s">
        <v>286</v>
      </c>
      <c r="E205" s="556">
        <v>1</v>
      </c>
      <c r="F205" s="395">
        <v>14</v>
      </c>
      <c r="G205" s="527">
        <v>15</v>
      </c>
      <c r="H205" s="249"/>
    </row>
    <row r="206" spans="1:8" ht="15">
      <c r="A206" s="517"/>
      <c r="B206" s="373"/>
      <c r="C206" s="373"/>
      <c r="D206" s="374" t="s">
        <v>287</v>
      </c>
      <c r="E206" s="556"/>
      <c r="F206" s="395">
        <v>1</v>
      </c>
      <c r="G206" s="527">
        <v>1</v>
      </c>
      <c r="H206" s="249"/>
    </row>
    <row r="207" spans="1:8" ht="15">
      <c r="A207" s="517"/>
      <c r="B207" s="373"/>
      <c r="C207" s="373"/>
      <c r="D207" s="374" t="s">
        <v>288</v>
      </c>
      <c r="E207" s="556">
        <v>15</v>
      </c>
      <c r="F207" s="395">
        <v>13</v>
      </c>
      <c r="G207" s="527">
        <v>28</v>
      </c>
      <c r="H207" s="249"/>
    </row>
    <row r="208" spans="1:8" ht="15">
      <c r="A208" s="517"/>
      <c r="B208" s="373"/>
      <c r="C208" s="373"/>
      <c r="D208" s="374" t="s">
        <v>289</v>
      </c>
      <c r="E208" s="556"/>
      <c r="F208" s="395">
        <v>14</v>
      </c>
      <c r="G208" s="527">
        <v>14</v>
      </c>
      <c r="H208" s="249"/>
    </row>
    <row r="209" spans="1:8" ht="15">
      <c r="A209" s="517"/>
      <c r="B209" s="373"/>
      <c r="C209" s="522" t="s">
        <v>369</v>
      </c>
      <c r="D209" s="522" t="s">
        <v>293</v>
      </c>
      <c r="E209" s="555">
        <v>3</v>
      </c>
      <c r="F209" s="524">
        <v>3</v>
      </c>
      <c r="G209" s="525">
        <v>6</v>
      </c>
      <c r="H209" s="249"/>
    </row>
    <row r="210" spans="1:8" ht="15">
      <c r="A210" s="517"/>
      <c r="B210" s="373"/>
      <c r="C210" s="373"/>
      <c r="D210" s="374" t="s">
        <v>294</v>
      </c>
      <c r="E210" s="556">
        <v>1</v>
      </c>
      <c r="F210" s="395">
        <v>4</v>
      </c>
      <c r="G210" s="527">
        <v>5</v>
      </c>
      <c r="H210" s="249"/>
    </row>
    <row r="211" spans="1:8" ht="15">
      <c r="A211" s="517"/>
      <c r="B211" s="373"/>
      <c r="C211" s="373"/>
      <c r="D211" s="374" t="s">
        <v>289</v>
      </c>
      <c r="E211" s="556"/>
      <c r="F211" s="395">
        <v>2</v>
      </c>
      <c r="G211" s="527">
        <v>2</v>
      </c>
      <c r="H211" s="249"/>
    </row>
    <row r="212" spans="1:8" ht="15">
      <c r="A212" s="517"/>
      <c r="B212" s="373"/>
      <c r="C212" s="373"/>
      <c r="D212" s="374" t="s">
        <v>295</v>
      </c>
      <c r="E212" s="556"/>
      <c r="F212" s="395">
        <v>6</v>
      </c>
      <c r="G212" s="527">
        <v>6</v>
      </c>
      <c r="H212" s="249"/>
    </row>
    <row r="213" spans="1:8" ht="15">
      <c r="A213" s="517"/>
      <c r="B213" s="373"/>
      <c r="C213" s="522" t="s">
        <v>370</v>
      </c>
      <c r="D213" s="522" t="s">
        <v>280</v>
      </c>
      <c r="E213" s="555"/>
      <c r="F213" s="524">
        <v>13</v>
      </c>
      <c r="G213" s="525">
        <v>13</v>
      </c>
      <c r="H213" s="249"/>
    </row>
    <row r="214" spans="1:8" ht="15">
      <c r="A214" s="517"/>
      <c r="B214" s="373"/>
      <c r="C214" s="373"/>
      <c r="D214" s="374" t="s">
        <v>285</v>
      </c>
      <c r="E214" s="556"/>
      <c r="F214" s="395">
        <v>3</v>
      </c>
      <c r="G214" s="527">
        <v>3</v>
      </c>
      <c r="H214" s="249"/>
    </row>
    <row r="215" spans="1:8" ht="15">
      <c r="A215" s="517"/>
      <c r="B215" s="373"/>
      <c r="C215" s="373"/>
      <c r="D215" s="374" t="s">
        <v>286</v>
      </c>
      <c r="E215" s="556"/>
      <c r="F215" s="395">
        <v>8</v>
      </c>
      <c r="G215" s="527">
        <v>8</v>
      </c>
      <c r="H215" s="249"/>
    </row>
    <row r="216" spans="1:8" ht="15">
      <c r="A216" s="517"/>
      <c r="B216" s="373"/>
      <c r="C216" s="373"/>
      <c r="D216" s="374" t="s">
        <v>293</v>
      </c>
      <c r="E216" s="556">
        <v>1</v>
      </c>
      <c r="F216" s="395">
        <v>7</v>
      </c>
      <c r="G216" s="527">
        <v>8</v>
      </c>
      <c r="H216" s="249"/>
    </row>
    <row r="217" spans="1:8" ht="15">
      <c r="A217" s="517"/>
      <c r="B217" s="373"/>
      <c r="C217" s="373"/>
      <c r="D217" s="374" t="s">
        <v>296</v>
      </c>
      <c r="E217" s="556"/>
      <c r="F217" s="395">
        <v>3</v>
      </c>
      <c r="G217" s="527">
        <v>3</v>
      </c>
      <c r="H217" s="249"/>
    </row>
    <row r="218" spans="1:8" ht="15">
      <c r="A218" s="517"/>
      <c r="B218" s="373"/>
      <c r="C218" s="373"/>
      <c r="D218" s="374" t="s">
        <v>289</v>
      </c>
      <c r="E218" s="556"/>
      <c r="F218" s="395">
        <v>8</v>
      </c>
      <c r="G218" s="527">
        <v>8</v>
      </c>
      <c r="H218" s="249"/>
    </row>
    <row r="219" spans="1:8" ht="15">
      <c r="A219" s="517"/>
      <c r="B219" s="373"/>
      <c r="C219" s="373"/>
      <c r="D219" s="374" t="s">
        <v>295</v>
      </c>
      <c r="E219" s="556">
        <v>3</v>
      </c>
      <c r="F219" s="395">
        <v>21</v>
      </c>
      <c r="G219" s="527">
        <v>24</v>
      </c>
      <c r="H219" s="249"/>
    </row>
    <row r="220" spans="1:8" ht="15">
      <c r="A220" s="517"/>
      <c r="B220" s="373"/>
      <c r="C220" s="522" t="s">
        <v>371</v>
      </c>
      <c r="D220" s="522" t="s">
        <v>311</v>
      </c>
      <c r="E220" s="555">
        <v>1</v>
      </c>
      <c r="F220" s="524"/>
      <c r="G220" s="525">
        <v>1</v>
      </c>
      <c r="H220" s="249"/>
    </row>
    <row r="221" spans="1:8" ht="15">
      <c r="A221" s="517"/>
      <c r="B221" s="373"/>
      <c r="C221" s="373"/>
      <c r="D221" s="374" t="s">
        <v>304</v>
      </c>
      <c r="E221" s="556"/>
      <c r="F221" s="395">
        <v>1</v>
      </c>
      <c r="G221" s="527">
        <v>1</v>
      </c>
      <c r="H221" s="249"/>
    </row>
    <row r="222" spans="1:8" ht="15">
      <c r="A222" s="517"/>
      <c r="B222" s="501" t="s">
        <v>42</v>
      </c>
      <c r="C222" s="574"/>
      <c r="D222" s="574"/>
      <c r="E222" s="555">
        <v>11</v>
      </c>
      <c r="F222" s="524">
        <v>97</v>
      </c>
      <c r="G222" s="525">
        <v>108</v>
      </c>
      <c r="H222" s="249"/>
    </row>
    <row r="223" spans="1:8" ht="15">
      <c r="A223" s="517"/>
      <c r="B223" s="373"/>
      <c r="C223" s="522" t="s">
        <v>368</v>
      </c>
      <c r="D223" s="522" t="s">
        <v>299</v>
      </c>
      <c r="E223" s="555"/>
      <c r="F223" s="524">
        <v>37</v>
      </c>
      <c r="G223" s="525">
        <v>37</v>
      </c>
      <c r="H223" s="249"/>
    </row>
    <row r="224" spans="1:8" ht="15">
      <c r="A224" s="517"/>
      <c r="B224" s="373"/>
      <c r="C224" s="522" t="s">
        <v>369</v>
      </c>
      <c r="D224" s="522" t="s">
        <v>305</v>
      </c>
      <c r="E224" s="555">
        <v>1</v>
      </c>
      <c r="F224" s="524">
        <v>5</v>
      </c>
      <c r="G224" s="525">
        <v>6</v>
      </c>
      <c r="H224" s="249"/>
    </row>
    <row r="225" spans="1:8" ht="15">
      <c r="A225" s="517"/>
      <c r="B225" s="373"/>
      <c r="C225" s="373"/>
      <c r="D225" s="374" t="s">
        <v>383</v>
      </c>
      <c r="E225" s="556">
        <v>1</v>
      </c>
      <c r="F225" s="395">
        <v>7</v>
      </c>
      <c r="G225" s="527">
        <v>8</v>
      </c>
      <c r="H225" s="249"/>
    </row>
    <row r="226" spans="1:8" ht="15">
      <c r="A226" s="517"/>
      <c r="B226" s="373"/>
      <c r="C226" s="373"/>
      <c r="D226" s="374" t="s">
        <v>299</v>
      </c>
      <c r="E226" s="556">
        <v>1</v>
      </c>
      <c r="F226" s="395">
        <v>6</v>
      </c>
      <c r="G226" s="527">
        <v>7</v>
      </c>
      <c r="H226" s="249"/>
    </row>
    <row r="227" spans="1:8" ht="15">
      <c r="A227" s="517"/>
      <c r="B227" s="373"/>
      <c r="C227" s="373"/>
      <c r="D227" s="374" t="s">
        <v>301</v>
      </c>
      <c r="E227" s="556"/>
      <c r="F227" s="395">
        <v>2</v>
      </c>
      <c r="G227" s="527">
        <v>2</v>
      </c>
      <c r="H227" s="249"/>
    </row>
    <row r="228" spans="1:8" ht="15">
      <c r="A228" s="517"/>
      <c r="B228" s="373"/>
      <c r="C228" s="522" t="s">
        <v>370</v>
      </c>
      <c r="D228" s="522" t="s">
        <v>384</v>
      </c>
      <c r="E228" s="555"/>
      <c r="F228" s="524">
        <v>2</v>
      </c>
      <c r="G228" s="525">
        <v>2</v>
      </c>
      <c r="H228" s="249"/>
    </row>
    <row r="229" spans="1:8" ht="15">
      <c r="A229" s="517"/>
      <c r="B229" s="373"/>
      <c r="C229" s="373"/>
      <c r="D229" s="374" t="s">
        <v>362</v>
      </c>
      <c r="E229" s="556">
        <v>1</v>
      </c>
      <c r="F229" s="395"/>
      <c r="G229" s="527">
        <v>1</v>
      </c>
      <c r="H229" s="249"/>
    </row>
    <row r="230" spans="1:8" ht="15">
      <c r="A230" s="517"/>
      <c r="B230" s="373"/>
      <c r="C230" s="373"/>
      <c r="D230" s="374" t="s">
        <v>303</v>
      </c>
      <c r="E230" s="556"/>
      <c r="F230" s="395">
        <v>3</v>
      </c>
      <c r="G230" s="527">
        <v>3</v>
      </c>
      <c r="H230" s="249"/>
    </row>
    <row r="231" spans="1:8" ht="15">
      <c r="A231" s="517"/>
      <c r="B231" s="373"/>
      <c r="C231" s="373"/>
      <c r="D231" s="374" t="s">
        <v>304</v>
      </c>
      <c r="E231" s="556"/>
      <c r="F231" s="395">
        <v>1</v>
      </c>
      <c r="G231" s="527">
        <v>1</v>
      </c>
      <c r="H231" s="249"/>
    </row>
    <row r="232" spans="1:8" ht="15">
      <c r="A232" s="517"/>
      <c r="B232" s="373"/>
      <c r="C232" s="373"/>
      <c r="D232" s="374" t="s">
        <v>385</v>
      </c>
      <c r="E232" s="556"/>
      <c r="F232" s="395">
        <v>1</v>
      </c>
      <c r="G232" s="527">
        <v>1</v>
      </c>
      <c r="H232" s="249"/>
    </row>
    <row r="233" spans="1:8" ht="15">
      <c r="A233" s="517"/>
      <c r="B233" s="373"/>
      <c r="C233" s="373"/>
      <c r="D233" s="374" t="s">
        <v>305</v>
      </c>
      <c r="E233" s="556">
        <v>1</v>
      </c>
      <c r="F233" s="395">
        <v>12</v>
      </c>
      <c r="G233" s="527">
        <v>13</v>
      </c>
      <c r="H233" s="249"/>
    </row>
    <row r="234" spans="1:8" ht="15">
      <c r="A234" s="517"/>
      <c r="B234" s="373"/>
      <c r="C234" s="373"/>
      <c r="D234" s="374" t="s">
        <v>306</v>
      </c>
      <c r="E234" s="556">
        <v>4</v>
      </c>
      <c r="F234" s="395">
        <v>11</v>
      </c>
      <c r="G234" s="527">
        <v>15</v>
      </c>
      <c r="H234" s="249"/>
    </row>
    <row r="235" spans="1:8" ht="15">
      <c r="A235" s="517"/>
      <c r="B235" s="373"/>
      <c r="C235" s="373"/>
      <c r="D235" s="374" t="s">
        <v>299</v>
      </c>
      <c r="E235" s="556"/>
      <c r="F235" s="395">
        <v>4</v>
      </c>
      <c r="G235" s="527">
        <v>4</v>
      </c>
      <c r="H235" s="249"/>
    </row>
    <row r="236" spans="1:8" ht="15">
      <c r="A236" s="517"/>
      <c r="B236" s="373"/>
      <c r="C236" s="373"/>
      <c r="D236" s="374" t="s">
        <v>386</v>
      </c>
      <c r="E236" s="556"/>
      <c r="F236" s="395">
        <v>1</v>
      </c>
      <c r="G236" s="527">
        <v>1</v>
      </c>
      <c r="H236" s="249"/>
    </row>
    <row r="237" spans="1:8" ht="15">
      <c r="A237" s="517"/>
      <c r="B237" s="373"/>
      <c r="C237" s="522" t="s">
        <v>371</v>
      </c>
      <c r="D237" s="522" t="s">
        <v>311</v>
      </c>
      <c r="E237" s="555"/>
      <c r="F237" s="524">
        <v>1</v>
      </c>
      <c r="G237" s="525">
        <v>1</v>
      </c>
      <c r="H237" s="249"/>
    </row>
    <row r="238" spans="1:8" ht="15">
      <c r="A238" s="517"/>
      <c r="B238" s="373"/>
      <c r="C238" s="373"/>
      <c r="D238" s="374" t="s">
        <v>304</v>
      </c>
      <c r="E238" s="556">
        <v>2</v>
      </c>
      <c r="F238" s="395">
        <v>1</v>
      </c>
      <c r="G238" s="527">
        <v>3</v>
      </c>
      <c r="H238" s="249"/>
    </row>
    <row r="239" spans="1:8" ht="15">
      <c r="A239" s="517"/>
      <c r="B239" s="373"/>
      <c r="C239" s="373"/>
      <c r="D239" s="374" t="s">
        <v>387</v>
      </c>
      <c r="E239" s="556"/>
      <c r="F239" s="395">
        <v>1</v>
      </c>
      <c r="G239" s="527">
        <v>1</v>
      </c>
      <c r="H239" s="249"/>
    </row>
    <row r="240" spans="1:8" ht="15.75" thickBot="1">
      <c r="A240" s="566"/>
      <c r="B240" s="567"/>
      <c r="C240" s="567"/>
      <c r="D240" s="543" t="s">
        <v>299</v>
      </c>
      <c r="E240" s="544"/>
      <c r="F240" s="545">
        <v>2</v>
      </c>
      <c r="G240" s="546">
        <v>2</v>
      </c>
      <c r="H240" s="249"/>
    </row>
    <row r="241" spans="1:8" ht="16.5" thickBot="1">
      <c r="A241" s="575"/>
      <c r="B241" s="576"/>
      <c r="C241" s="577"/>
      <c r="D241" s="577"/>
      <c r="E241" s="578"/>
      <c r="F241" s="579"/>
      <c r="G241" s="580"/>
      <c r="H241" s="249"/>
    </row>
    <row r="242" spans="1:8" ht="15.75">
      <c r="A242" s="581" t="s">
        <v>12</v>
      </c>
      <c r="B242" s="582"/>
      <c r="C242" s="582"/>
      <c r="D242" s="582"/>
      <c r="E242" s="583">
        <v>266</v>
      </c>
      <c r="F242" s="584">
        <v>173</v>
      </c>
      <c r="G242" s="585">
        <v>439</v>
      </c>
      <c r="H242" s="249"/>
    </row>
    <row r="243" spans="1:8" ht="15">
      <c r="A243" s="517"/>
      <c r="B243" s="501" t="s">
        <v>25</v>
      </c>
      <c r="C243" s="562"/>
      <c r="D243" s="562"/>
      <c r="E243" s="563">
        <v>111</v>
      </c>
      <c r="F243" s="564">
        <v>40</v>
      </c>
      <c r="G243" s="565">
        <v>151</v>
      </c>
      <c r="H243" s="249"/>
    </row>
    <row r="244" spans="1:8" ht="15">
      <c r="A244" s="517"/>
      <c r="B244" s="373"/>
      <c r="C244" s="522" t="s">
        <v>368</v>
      </c>
      <c r="D244" s="522" t="s">
        <v>313</v>
      </c>
      <c r="E244" s="555">
        <v>19</v>
      </c>
      <c r="F244" s="524">
        <v>4</v>
      </c>
      <c r="G244" s="525">
        <v>23</v>
      </c>
      <c r="H244" s="249"/>
    </row>
    <row r="245" spans="1:8" ht="15">
      <c r="A245" s="517"/>
      <c r="B245" s="373"/>
      <c r="C245" s="373"/>
      <c r="D245" s="374" t="s">
        <v>314</v>
      </c>
      <c r="E245" s="556">
        <v>20</v>
      </c>
      <c r="F245" s="395">
        <v>13</v>
      </c>
      <c r="G245" s="527">
        <v>33</v>
      </c>
      <c r="H245" s="249"/>
    </row>
    <row r="246" spans="1:8" ht="15">
      <c r="A246" s="517"/>
      <c r="B246" s="373"/>
      <c r="C246" s="373"/>
      <c r="D246" s="374" t="s">
        <v>315</v>
      </c>
      <c r="E246" s="556">
        <v>39</v>
      </c>
      <c r="F246" s="395">
        <v>9</v>
      </c>
      <c r="G246" s="527">
        <v>48</v>
      </c>
      <c r="H246" s="249"/>
    </row>
    <row r="247" spans="1:8" ht="15">
      <c r="A247" s="517"/>
      <c r="B247" s="373"/>
      <c r="C247" s="373"/>
      <c r="D247" s="374" t="s">
        <v>316</v>
      </c>
      <c r="E247" s="556">
        <v>1</v>
      </c>
      <c r="F247" s="395">
        <v>1</v>
      </c>
      <c r="G247" s="527">
        <v>2</v>
      </c>
      <c r="H247" s="249"/>
    </row>
    <row r="248" spans="1:8" ht="15">
      <c r="A248" s="517"/>
      <c r="B248" s="373"/>
      <c r="C248" s="373"/>
      <c r="D248" s="374" t="s">
        <v>317</v>
      </c>
      <c r="E248" s="556">
        <v>14</v>
      </c>
      <c r="F248" s="395">
        <v>6</v>
      </c>
      <c r="G248" s="527">
        <v>20</v>
      </c>
      <c r="H248" s="249"/>
    </row>
    <row r="249" spans="1:8" ht="15">
      <c r="A249" s="517"/>
      <c r="B249" s="373"/>
      <c r="C249" s="522" t="s">
        <v>370</v>
      </c>
      <c r="D249" s="522" t="s">
        <v>318</v>
      </c>
      <c r="E249" s="555">
        <v>2</v>
      </c>
      <c r="F249" s="524"/>
      <c r="G249" s="525">
        <v>2</v>
      </c>
      <c r="H249" s="249"/>
    </row>
    <row r="250" spans="1:8" ht="15">
      <c r="A250" s="517"/>
      <c r="B250" s="373"/>
      <c r="C250" s="373"/>
      <c r="D250" s="374" t="s">
        <v>313</v>
      </c>
      <c r="E250" s="556">
        <v>1</v>
      </c>
      <c r="F250" s="395">
        <v>2</v>
      </c>
      <c r="G250" s="527">
        <v>3</v>
      </c>
      <c r="H250" s="249"/>
    </row>
    <row r="251" spans="1:8" ht="15">
      <c r="A251" s="517"/>
      <c r="B251" s="373"/>
      <c r="C251" s="373"/>
      <c r="D251" s="374" t="s">
        <v>314</v>
      </c>
      <c r="E251" s="556">
        <v>2</v>
      </c>
      <c r="F251" s="395">
        <v>1</v>
      </c>
      <c r="G251" s="527">
        <v>3</v>
      </c>
      <c r="H251" s="249"/>
    </row>
    <row r="252" spans="1:8" ht="15">
      <c r="A252" s="517"/>
      <c r="B252" s="373"/>
      <c r="C252" s="373"/>
      <c r="D252" s="374" t="s">
        <v>388</v>
      </c>
      <c r="E252" s="556">
        <v>1</v>
      </c>
      <c r="F252" s="395"/>
      <c r="G252" s="527">
        <v>1</v>
      </c>
      <c r="H252" s="249"/>
    </row>
    <row r="253" spans="1:8" ht="15">
      <c r="A253" s="517"/>
      <c r="B253" s="373"/>
      <c r="C253" s="373"/>
      <c r="D253" s="374" t="s">
        <v>315</v>
      </c>
      <c r="E253" s="556">
        <v>3</v>
      </c>
      <c r="F253" s="395"/>
      <c r="G253" s="527">
        <v>3</v>
      </c>
      <c r="H253" s="249"/>
    </row>
    <row r="254" spans="1:8" ht="15">
      <c r="A254" s="517"/>
      <c r="B254" s="373"/>
      <c r="C254" s="373"/>
      <c r="D254" s="374" t="s">
        <v>317</v>
      </c>
      <c r="E254" s="556">
        <v>9</v>
      </c>
      <c r="F254" s="395">
        <v>3</v>
      </c>
      <c r="G254" s="527">
        <v>12</v>
      </c>
      <c r="H254" s="249"/>
    </row>
    <row r="255" spans="1:8" ht="15">
      <c r="A255" s="517"/>
      <c r="B255" s="373"/>
      <c r="C255" s="522" t="s">
        <v>371</v>
      </c>
      <c r="D255" s="522" t="s">
        <v>389</v>
      </c>
      <c r="E255" s="555"/>
      <c r="F255" s="524">
        <v>1</v>
      </c>
      <c r="G255" s="525">
        <v>1</v>
      </c>
      <c r="H255" s="249"/>
    </row>
    <row r="256" spans="1:8" ht="15">
      <c r="A256" s="517"/>
      <c r="B256" s="501" t="s">
        <v>28</v>
      </c>
      <c r="C256" s="562"/>
      <c r="D256" s="562"/>
      <c r="E256" s="563">
        <v>27</v>
      </c>
      <c r="F256" s="564">
        <v>19</v>
      </c>
      <c r="G256" s="565">
        <v>46</v>
      </c>
      <c r="H256" s="249"/>
    </row>
    <row r="257" spans="1:8" ht="15">
      <c r="A257" s="517"/>
      <c r="B257" s="373"/>
      <c r="C257" s="522" t="s">
        <v>368</v>
      </c>
      <c r="D257" s="522" t="s">
        <v>319</v>
      </c>
      <c r="E257" s="555">
        <v>5</v>
      </c>
      <c r="F257" s="524">
        <v>2</v>
      </c>
      <c r="G257" s="525">
        <v>7</v>
      </c>
      <c r="H257" s="249"/>
    </row>
    <row r="258" spans="1:8" ht="15">
      <c r="A258" s="517"/>
      <c r="B258" s="373"/>
      <c r="C258" s="373"/>
      <c r="D258" s="374" t="s">
        <v>320</v>
      </c>
      <c r="E258" s="556">
        <v>14</v>
      </c>
      <c r="F258" s="395">
        <v>6</v>
      </c>
      <c r="G258" s="527">
        <v>20</v>
      </c>
      <c r="H258" s="249"/>
    </row>
    <row r="259" spans="1:8" ht="15">
      <c r="A259" s="517"/>
      <c r="B259" s="373"/>
      <c r="C259" s="522" t="s">
        <v>370</v>
      </c>
      <c r="D259" s="522" t="s">
        <v>319</v>
      </c>
      <c r="E259" s="555">
        <v>2</v>
      </c>
      <c r="F259" s="524">
        <v>1</v>
      </c>
      <c r="G259" s="525">
        <v>3</v>
      </c>
      <c r="H259" s="249"/>
    </row>
    <row r="260" spans="1:8" ht="15">
      <c r="A260" s="517"/>
      <c r="B260" s="373"/>
      <c r="C260" s="373"/>
      <c r="D260" s="374" t="s">
        <v>320</v>
      </c>
      <c r="E260" s="556">
        <v>5</v>
      </c>
      <c r="F260" s="395">
        <v>8</v>
      </c>
      <c r="G260" s="527">
        <v>13</v>
      </c>
      <c r="H260" s="249"/>
    </row>
    <row r="261" spans="1:8" ht="15">
      <c r="A261" s="517"/>
      <c r="B261" s="373"/>
      <c r="C261" s="522" t="s">
        <v>371</v>
      </c>
      <c r="D261" s="522" t="s">
        <v>319</v>
      </c>
      <c r="E261" s="555"/>
      <c r="F261" s="524">
        <v>1</v>
      </c>
      <c r="G261" s="525">
        <v>1</v>
      </c>
      <c r="H261" s="249"/>
    </row>
    <row r="262" spans="1:8" ht="15">
      <c r="A262" s="517"/>
      <c r="B262" s="373"/>
      <c r="C262" s="373"/>
      <c r="D262" s="374" t="s">
        <v>320</v>
      </c>
      <c r="E262" s="556">
        <v>1</v>
      </c>
      <c r="F262" s="395">
        <v>1</v>
      </c>
      <c r="G262" s="527">
        <v>2</v>
      </c>
      <c r="H262" s="249"/>
    </row>
    <row r="263" spans="1:8" ht="15">
      <c r="A263" s="517"/>
      <c r="B263" s="501" t="s">
        <v>390</v>
      </c>
      <c r="C263" s="562"/>
      <c r="D263" s="562"/>
      <c r="E263" s="563">
        <v>34</v>
      </c>
      <c r="F263" s="564">
        <v>65</v>
      </c>
      <c r="G263" s="565">
        <v>99</v>
      </c>
      <c r="H263" s="249"/>
    </row>
    <row r="264" spans="1:8" ht="15">
      <c r="A264" s="517"/>
      <c r="B264" s="373"/>
      <c r="C264" s="522" t="s">
        <v>368</v>
      </c>
      <c r="D264" s="522" t="s">
        <v>321</v>
      </c>
      <c r="E264" s="555">
        <v>11</v>
      </c>
      <c r="F264" s="524">
        <v>22</v>
      </c>
      <c r="G264" s="525">
        <v>33</v>
      </c>
      <c r="H264" s="249"/>
    </row>
    <row r="265" spans="1:8" ht="15">
      <c r="A265" s="517"/>
      <c r="B265" s="373"/>
      <c r="C265" s="373"/>
      <c r="D265" s="374" t="s">
        <v>322</v>
      </c>
      <c r="E265" s="556">
        <v>6</v>
      </c>
      <c r="F265" s="395">
        <v>6</v>
      </c>
      <c r="G265" s="527">
        <v>12</v>
      </c>
      <c r="H265" s="249"/>
    </row>
    <row r="266" spans="1:8" ht="15">
      <c r="A266" s="517"/>
      <c r="B266" s="373"/>
      <c r="C266" s="373"/>
      <c r="D266" s="374" t="s">
        <v>323</v>
      </c>
      <c r="E266" s="556">
        <v>9</v>
      </c>
      <c r="F266" s="395">
        <v>14</v>
      </c>
      <c r="G266" s="527">
        <v>23</v>
      </c>
      <c r="H266" s="249"/>
    </row>
    <row r="267" spans="1:8" ht="15">
      <c r="A267" s="517"/>
      <c r="B267" s="373"/>
      <c r="C267" s="373"/>
      <c r="D267" s="374" t="s">
        <v>391</v>
      </c>
      <c r="E267" s="556"/>
      <c r="F267" s="395">
        <v>2</v>
      </c>
      <c r="G267" s="527">
        <v>2</v>
      </c>
      <c r="H267" s="249"/>
    </row>
    <row r="268" spans="1:8" ht="15">
      <c r="A268" s="517"/>
      <c r="B268" s="373"/>
      <c r="C268" s="522" t="s">
        <v>370</v>
      </c>
      <c r="D268" s="522" t="s">
        <v>321</v>
      </c>
      <c r="E268" s="555"/>
      <c r="F268" s="524">
        <v>1</v>
      </c>
      <c r="G268" s="525">
        <v>1</v>
      </c>
      <c r="H268" s="249"/>
    </row>
    <row r="269" spans="1:8" ht="15">
      <c r="A269" s="517"/>
      <c r="B269" s="373"/>
      <c r="C269" s="373"/>
      <c r="D269" s="374" t="s">
        <v>322</v>
      </c>
      <c r="E269" s="556">
        <v>3</v>
      </c>
      <c r="F269" s="395">
        <v>4</v>
      </c>
      <c r="G269" s="527">
        <v>7</v>
      </c>
      <c r="H269" s="249"/>
    </row>
    <row r="270" spans="1:8" ht="15">
      <c r="A270" s="517"/>
      <c r="B270" s="373"/>
      <c r="C270" s="373"/>
      <c r="D270" s="374" t="s">
        <v>323</v>
      </c>
      <c r="E270" s="556">
        <v>4</v>
      </c>
      <c r="F270" s="395">
        <v>8</v>
      </c>
      <c r="G270" s="527">
        <v>12</v>
      </c>
      <c r="H270" s="249"/>
    </row>
    <row r="271" spans="1:8" ht="15">
      <c r="A271" s="517"/>
      <c r="B271" s="373"/>
      <c r="C271" s="522" t="s">
        <v>371</v>
      </c>
      <c r="D271" s="522" t="s">
        <v>322</v>
      </c>
      <c r="E271" s="555"/>
      <c r="F271" s="524">
        <v>1</v>
      </c>
      <c r="G271" s="525">
        <v>1</v>
      </c>
      <c r="H271" s="249"/>
    </row>
    <row r="272" spans="1:8" ht="15">
      <c r="A272" s="517"/>
      <c r="B272" s="373"/>
      <c r="C272" s="373"/>
      <c r="D272" s="374" t="s">
        <v>323</v>
      </c>
      <c r="E272" s="556">
        <v>1</v>
      </c>
      <c r="F272" s="395">
        <v>7</v>
      </c>
      <c r="G272" s="527">
        <v>8</v>
      </c>
      <c r="H272" s="249"/>
    </row>
    <row r="273" spans="1:8" ht="15">
      <c r="A273" s="517"/>
      <c r="B273" s="501" t="s">
        <v>392</v>
      </c>
      <c r="C273" s="562"/>
      <c r="D273" s="562"/>
      <c r="E273" s="563">
        <v>29</v>
      </c>
      <c r="F273" s="564">
        <v>3</v>
      </c>
      <c r="G273" s="565">
        <v>32</v>
      </c>
      <c r="H273" s="249"/>
    </row>
    <row r="274" spans="1:8" ht="15">
      <c r="A274" s="517"/>
      <c r="B274" s="373"/>
      <c r="C274" s="522" t="s">
        <v>368</v>
      </c>
      <c r="D274" s="522" t="s">
        <v>393</v>
      </c>
      <c r="E274" s="555">
        <v>4</v>
      </c>
      <c r="F274" s="524"/>
      <c r="G274" s="525">
        <v>4</v>
      </c>
      <c r="H274" s="249"/>
    </row>
    <row r="275" spans="1:8" ht="15">
      <c r="A275" s="517"/>
      <c r="B275" s="373"/>
      <c r="C275" s="373"/>
      <c r="D275" s="374" t="s">
        <v>394</v>
      </c>
      <c r="E275" s="556">
        <v>2</v>
      </c>
      <c r="F275" s="395"/>
      <c r="G275" s="527">
        <v>2</v>
      </c>
      <c r="H275" s="249"/>
    </row>
    <row r="276" spans="1:8" ht="15">
      <c r="A276" s="517"/>
      <c r="B276" s="373"/>
      <c r="C276" s="373"/>
      <c r="D276" s="374" t="s">
        <v>324</v>
      </c>
      <c r="E276" s="556">
        <v>21</v>
      </c>
      <c r="F276" s="395">
        <v>3</v>
      </c>
      <c r="G276" s="527">
        <v>24</v>
      </c>
      <c r="H276" s="249"/>
    </row>
    <row r="277" spans="1:8" ht="15">
      <c r="A277" s="517"/>
      <c r="B277" s="373"/>
      <c r="C277" s="522" t="s">
        <v>371</v>
      </c>
      <c r="D277" s="522" t="s">
        <v>324</v>
      </c>
      <c r="E277" s="555">
        <v>1</v>
      </c>
      <c r="F277" s="524"/>
      <c r="G277" s="525">
        <v>1</v>
      </c>
      <c r="H277" s="249"/>
    </row>
    <row r="278" spans="1:8" ht="15">
      <c r="A278" s="517"/>
      <c r="B278" s="373"/>
      <c r="C278" s="373"/>
      <c r="D278" s="374" t="s">
        <v>395</v>
      </c>
      <c r="E278" s="556">
        <v>1</v>
      </c>
      <c r="F278" s="395"/>
      <c r="G278" s="527">
        <v>1</v>
      </c>
      <c r="H278" s="249"/>
    </row>
    <row r="279" spans="1:8" ht="15">
      <c r="A279" s="517"/>
      <c r="B279" s="501" t="s">
        <v>36</v>
      </c>
      <c r="C279" s="562"/>
      <c r="D279" s="562"/>
      <c r="E279" s="563">
        <v>43</v>
      </c>
      <c r="F279" s="564">
        <v>32</v>
      </c>
      <c r="G279" s="565">
        <v>75</v>
      </c>
      <c r="H279" s="249"/>
    </row>
    <row r="280" spans="1:8" ht="15">
      <c r="A280" s="517"/>
      <c r="B280" s="373"/>
      <c r="C280" s="373"/>
      <c r="D280" s="374" t="s">
        <v>396</v>
      </c>
      <c r="E280" s="556"/>
      <c r="F280" s="395">
        <v>1</v>
      </c>
      <c r="G280" s="527">
        <v>1</v>
      </c>
      <c r="H280" s="249"/>
    </row>
    <row r="281" spans="1:8" ht="15">
      <c r="A281" s="517"/>
      <c r="B281" s="373"/>
      <c r="C281" s="522" t="s">
        <v>368</v>
      </c>
      <c r="D281" s="522" t="s">
        <v>325</v>
      </c>
      <c r="E281" s="555">
        <v>4</v>
      </c>
      <c r="F281" s="524">
        <v>1</v>
      </c>
      <c r="G281" s="525">
        <v>5</v>
      </c>
      <c r="H281" s="249"/>
    </row>
    <row r="282" spans="1:8" ht="15">
      <c r="A282" s="517"/>
      <c r="B282" s="373"/>
      <c r="C282" s="373"/>
      <c r="D282" s="374" t="s">
        <v>326</v>
      </c>
      <c r="E282" s="556">
        <v>10</v>
      </c>
      <c r="F282" s="395">
        <v>8</v>
      </c>
      <c r="G282" s="527">
        <v>18</v>
      </c>
      <c r="H282" s="249"/>
    </row>
    <row r="283" spans="1:8" ht="15">
      <c r="A283" s="517"/>
      <c r="B283" s="373"/>
      <c r="C283" s="373"/>
      <c r="D283" s="374" t="s">
        <v>397</v>
      </c>
      <c r="E283" s="556">
        <v>10</v>
      </c>
      <c r="F283" s="395">
        <v>14</v>
      </c>
      <c r="G283" s="527">
        <v>24</v>
      </c>
      <c r="H283" s="249"/>
    </row>
    <row r="284" spans="1:8" ht="15">
      <c r="A284" s="517"/>
      <c r="B284" s="373"/>
      <c r="C284" s="373"/>
      <c r="D284" s="374" t="s">
        <v>327</v>
      </c>
      <c r="E284" s="556">
        <v>2</v>
      </c>
      <c r="F284" s="395">
        <v>2</v>
      </c>
      <c r="G284" s="527">
        <v>4</v>
      </c>
      <c r="H284" s="249"/>
    </row>
    <row r="285" spans="1:8" ht="15">
      <c r="A285" s="517"/>
      <c r="B285" s="373"/>
      <c r="C285" s="373"/>
      <c r="D285" s="374" t="s">
        <v>328</v>
      </c>
      <c r="E285" s="556">
        <v>5</v>
      </c>
      <c r="F285" s="395">
        <v>1</v>
      </c>
      <c r="G285" s="527">
        <v>6</v>
      </c>
      <c r="H285" s="249"/>
    </row>
    <row r="286" spans="1:8" ht="15">
      <c r="A286" s="517"/>
      <c r="B286" s="373"/>
      <c r="C286" s="522" t="s">
        <v>370</v>
      </c>
      <c r="D286" s="522" t="s">
        <v>325</v>
      </c>
      <c r="E286" s="555">
        <v>1</v>
      </c>
      <c r="F286" s="524">
        <v>1</v>
      </c>
      <c r="G286" s="525">
        <v>2</v>
      </c>
      <c r="H286" s="249"/>
    </row>
    <row r="287" spans="1:8" ht="15">
      <c r="A287" s="517"/>
      <c r="B287" s="373"/>
      <c r="C287" s="373"/>
      <c r="D287" s="374" t="s">
        <v>326</v>
      </c>
      <c r="E287" s="556"/>
      <c r="F287" s="395">
        <v>1</v>
      </c>
      <c r="G287" s="527">
        <v>1</v>
      </c>
      <c r="H287" s="249"/>
    </row>
    <row r="288" spans="1:8" ht="15">
      <c r="A288" s="517"/>
      <c r="B288" s="373"/>
      <c r="C288" s="373"/>
      <c r="D288" s="374" t="s">
        <v>327</v>
      </c>
      <c r="E288" s="556">
        <v>1</v>
      </c>
      <c r="F288" s="395"/>
      <c r="G288" s="527">
        <v>1</v>
      </c>
      <c r="H288" s="249"/>
    </row>
    <row r="289" spans="1:8" ht="15">
      <c r="A289" s="517"/>
      <c r="B289" s="373"/>
      <c r="C289" s="373"/>
      <c r="D289" s="374" t="s">
        <v>328</v>
      </c>
      <c r="E289" s="556">
        <v>4</v>
      </c>
      <c r="F289" s="395"/>
      <c r="G289" s="527">
        <v>4</v>
      </c>
      <c r="H289" s="249"/>
    </row>
    <row r="290" spans="1:8" ht="15">
      <c r="A290" s="517"/>
      <c r="B290" s="373"/>
      <c r="C290" s="522" t="s">
        <v>371</v>
      </c>
      <c r="D290" s="522" t="s">
        <v>325</v>
      </c>
      <c r="E290" s="555">
        <v>2</v>
      </c>
      <c r="F290" s="524">
        <v>2</v>
      </c>
      <c r="G290" s="525">
        <v>4</v>
      </c>
      <c r="H290" s="249"/>
    </row>
    <row r="291" spans="1:8" ht="15">
      <c r="A291" s="517"/>
      <c r="B291" s="373"/>
      <c r="C291" s="373"/>
      <c r="D291" s="374" t="s">
        <v>326</v>
      </c>
      <c r="E291" s="556">
        <v>4</v>
      </c>
      <c r="F291" s="395">
        <v>1</v>
      </c>
      <c r="G291" s="527">
        <v>5</v>
      </c>
      <c r="H291" s="249"/>
    </row>
    <row r="292" spans="1:8" ht="15">
      <c r="A292" s="517"/>
      <c r="B292" s="501" t="s">
        <v>41</v>
      </c>
      <c r="C292" s="562"/>
      <c r="D292" s="562"/>
      <c r="E292" s="563">
        <v>22</v>
      </c>
      <c r="F292" s="564">
        <v>14</v>
      </c>
      <c r="G292" s="565">
        <v>36</v>
      </c>
      <c r="H292" s="249"/>
    </row>
    <row r="293" spans="1:8" ht="15">
      <c r="A293" s="517"/>
      <c r="B293" s="373"/>
      <c r="C293" s="522" t="s">
        <v>368</v>
      </c>
      <c r="D293" s="522" t="s">
        <v>329</v>
      </c>
      <c r="E293" s="555">
        <v>15</v>
      </c>
      <c r="F293" s="524">
        <v>5</v>
      </c>
      <c r="G293" s="525">
        <v>20</v>
      </c>
      <c r="H293" s="249"/>
    </row>
    <row r="294" spans="1:8" ht="15">
      <c r="A294" s="517"/>
      <c r="B294" s="373"/>
      <c r="C294" s="522" t="s">
        <v>370</v>
      </c>
      <c r="D294" s="522" t="s">
        <v>330</v>
      </c>
      <c r="E294" s="555">
        <v>5</v>
      </c>
      <c r="F294" s="524">
        <v>1</v>
      </c>
      <c r="G294" s="525">
        <v>6</v>
      </c>
      <c r="H294" s="249"/>
    </row>
    <row r="295" spans="1:8" ht="15">
      <c r="A295" s="517"/>
      <c r="B295" s="373"/>
      <c r="C295" s="373"/>
      <c r="D295" s="374" t="s">
        <v>331</v>
      </c>
      <c r="E295" s="556">
        <v>1</v>
      </c>
      <c r="F295" s="395">
        <v>6</v>
      </c>
      <c r="G295" s="527">
        <v>7</v>
      </c>
      <c r="H295" s="249"/>
    </row>
    <row r="296" spans="1:8" ht="15">
      <c r="A296" s="517"/>
      <c r="B296" s="373"/>
      <c r="C296" s="522" t="s">
        <v>371</v>
      </c>
      <c r="D296" s="522" t="s">
        <v>330</v>
      </c>
      <c r="E296" s="555">
        <v>1</v>
      </c>
      <c r="F296" s="524">
        <v>1</v>
      </c>
      <c r="G296" s="525">
        <v>2</v>
      </c>
      <c r="H296" s="249"/>
    </row>
    <row r="297" spans="1:8" ht="15.75" thickBot="1">
      <c r="A297" s="566"/>
      <c r="B297" s="567"/>
      <c r="C297" s="567"/>
      <c r="D297" s="543" t="s">
        <v>331</v>
      </c>
      <c r="E297" s="544"/>
      <c r="F297" s="545">
        <v>1</v>
      </c>
      <c r="G297" s="546">
        <v>1</v>
      </c>
      <c r="H297" s="249"/>
    </row>
    <row r="298" spans="1:8" ht="15.75" thickBot="1">
      <c r="A298" s="377"/>
      <c r="B298" s="377"/>
      <c r="C298" s="377"/>
      <c r="D298" s="377"/>
      <c r="E298" s="556"/>
      <c r="F298" s="395"/>
      <c r="G298" s="586"/>
      <c r="H298" s="249"/>
    </row>
    <row r="299" spans="1:8" ht="15.75">
      <c r="A299" s="581" t="s">
        <v>45</v>
      </c>
      <c r="B299" s="582"/>
      <c r="C299" s="582"/>
      <c r="D299" s="582"/>
      <c r="E299" s="583">
        <v>20</v>
      </c>
      <c r="F299" s="584">
        <v>76</v>
      </c>
      <c r="G299" s="585">
        <v>96</v>
      </c>
      <c r="H299" s="249"/>
    </row>
    <row r="300" spans="1:8" ht="15">
      <c r="A300" s="517"/>
      <c r="B300" s="373"/>
      <c r="C300" s="522" t="s">
        <v>369</v>
      </c>
      <c r="D300" s="522" t="s">
        <v>120</v>
      </c>
      <c r="E300" s="555"/>
      <c r="F300" s="524">
        <v>14</v>
      </c>
      <c r="G300" s="525">
        <v>14</v>
      </c>
      <c r="H300" s="249"/>
    </row>
    <row r="301" spans="1:8" ht="15">
      <c r="A301" s="517"/>
      <c r="B301" s="373"/>
      <c r="C301" s="373"/>
      <c r="D301" s="374" t="s">
        <v>398</v>
      </c>
      <c r="E301" s="556">
        <v>4</v>
      </c>
      <c r="F301" s="395">
        <v>10</v>
      </c>
      <c r="G301" s="527">
        <v>14</v>
      </c>
      <c r="H301" s="249"/>
    </row>
    <row r="302" spans="1:8" ht="15">
      <c r="A302" s="517"/>
      <c r="B302" s="373"/>
      <c r="C302" s="522" t="s">
        <v>370</v>
      </c>
      <c r="D302" s="522" t="s">
        <v>120</v>
      </c>
      <c r="E302" s="555">
        <v>1</v>
      </c>
      <c r="F302" s="524">
        <v>10</v>
      </c>
      <c r="G302" s="525">
        <v>11</v>
      </c>
      <c r="H302" s="249"/>
    </row>
    <row r="303" spans="1:8" ht="15">
      <c r="A303" s="517"/>
      <c r="B303" s="373"/>
      <c r="C303" s="373"/>
      <c r="D303" s="374" t="s">
        <v>398</v>
      </c>
      <c r="E303" s="556">
        <v>2</v>
      </c>
      <c r="F303" s="395">
        <v>4</v>
      </c>
      <c r="G303" s="527">
        <v>6</v>
      </c>
      <c r="H303" s="249"/>
    </row>
    <row r="304" spans="1:8" ht="15">
      <c r="A304" s="517"/>
      <c r="B304" s="373"/>
      <c r="C304" s="373"/>
      <c r="D304" s="374" t="s">
        <v>341</v>
      </c>
      <c r="E304" s="556"/>
      <c r="F304" s="395">
        <v>2</v>
      </c>
      <c r="G304" s="527">
        <v>2</v>
      </c>
      <c r="H304" s="249"/>
    </row>
    <row r="305" spans="1:8" ht="15">
      <c r="A305" s="517"/>
      <c r="B305" s="373"/>
      <c r="C305" s="373"/>
      <c r="D305" s="374" t="s">
        <v>200</v>
      </c>
      <c r="E305" s="556"/>
      <c r="F305" s="395">
        <v>14</v>
      </c>
      <c r="G305" s="527">
        <v>14</v>
      </c>
      <c r="H305" s="249"/>
    </row>
    <row r="306" spans="1:8" ht="15">
      <c r="A306" s="517"/>
      <c r="B306" s="373"/>
      <c r="C306" s="373"/>
      <c r="D306" s="374" t="s">
        <v>162</v>
      </c>
      <c r="E306" s="556">
        <v>12</v>
      </c>
      <c r="F306" s="395">
        <v>20</v>
      </c>
      <c r="G306" s="527">
        <v>32</v>
      </c>
      <c r="H306" s="249"/>
    </row>
    <row r="307" spans="1:8" ht="15.75" thickBot="1">
      <c r="A307" s="587"/>
      <c r="B307" s="568"/>
      <c r="C307" s="568" t="s">
        <v>371</v>
      </c>
      <c r="D307" s="568" t="s">
        <v>120</v>
      </c>
      <c r="E307" s="569">
        <v>1</v>
      </c>
      <c r="F307" s="570">
        <v>2</v>
      </c>
      <c r="G307" s="571">
        <v>3</v>
      </c>
      <c r="H307" s="249"/>
    </row>
    <row r="308" spans="1:8" ht="18.75">
      <c r="A308" s="588" t="s">
        <v>399</v>
      </c>
      <c r="B308" s="589"/>
      <c r="C308" s="589"/>
      <c r="D308" s="589"/>
      <c r="E308" s="590">
        <v>984</v>
      </c>
      <c r="F308" s="591">
        <v>2004</v>
      </c>
      <c r="G308" s="592">
        <v>2988</v>
      </c>
      <c r="H308" s="593"/>
    </row>
    <row r="309" spans="1:8" ht="12.75">
      <c r="A309" s="249"/>
      <c r="B309" s="249"/>
      <c r="C309" s="249"/>
      <c r="D309" s="505"/>
      <c r="E309" s="249"/>
      <c r="F309" s="249"/>
      <c r="G309" s="249"/>
      <c r="H309" s="249"/>
    </row>
    <row r="310" spans="1:8" ht="12.75">
      <c r="A310" s="249"/>
      <c r="B310" s="249"/>
      <c r="C310" s="249"/>
      <c r="D310" s="505"/>
      <c r="E310" s="249"/>
      <c r="F310" s="249"/>
      <c r="G310" s="249"/>
      <c r="H310" s="24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0" width="7.00390625" style="0" customWidth="1"/>
    <col min="11" max="11" width="7.8515625" style="0" customWidth="1"/>
    <col min="12" max="16" width="7.00390625" style="0" customWidth="1"/>
  </cols>
  <sheetData>
    <row r="1" spans="1:17" ht="15.75">
      <c r="A1" s="45" t="s">
        <v>106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7</v>
      </c>
      <c r="C4" s="54">
        <v>12</v>
      </c>
      <c r="D4" s="54">
        <v>19</v>
      </c>
      <c r="E4" s="55"/>
      <c r="F4" s="55">
        <v>2</v>
      </c>
      <c r="G4" s="55">
        <v>2</v>
      </c>
      <c r="H4" s="56"/>
      <c r="I4" s="56"/>
      <c r="J4" s="56">
        <v>0</v>
      </c>
      <c r="K4" s="57"/>
      <c r="L4" s="57"/>
      <c r="M4" s="57">
        <v>0</v>
      </c>
      <c r="N4" s="58">
        <v>7</v>
      </c>
      <c r="O4" s="58">
        <v>14</v>
      </c>
      <c r="P4" s="58">
        <v>21</v>
      </c>
      <c r="Q4" s="44"/>
    </row>
    <row r="5" spans="1:17" ht="12.75">
      <c r="A5" s="59" t="s">
        <v>60</v>
      </c>
      <c r="B5" s="53">
        <v>31</v>
      </c>
      <c r="C5" s="54">
        <v>106</v>
      </c>
      <c r="D5" s="54">
        <v>137</v>
      </c>
      <c r="E5" s="55">
        <v>0</v>
      </c>
      <c r="F5" s="55">
        <v>13</v>
      </c>
      <c r="G5" s="55">
        <v>13</v>
      </c>
      <c r="H5" s="56">
        <v>1</v>
      </c>
      <c r="I5" s="56">
        <v>1</v>
      </c>
      <c r="J5" s="56">
        <v>2</v>
      </c>
      <c r="K5" s="57">
        <v>1</v>
      </c>
      <c r="L5" s="57">
        <v>0</v>
      </c>
      <c r="M5" s="57">
        <v>1</v>
      </c>
      <c r="N5" s="58">
        <v>33</v>
      </c>
      <c r="O5" s="58">
        <v>120</v>
      </c>
      <c r="P5" s="58">
        <v>153</v>
      </c>
      <c r="Q5" s="44"/>
    </row>
    <row r="6" spans="1:17" ht="12.75">
      <c r="A6" s="71" t="s">
        <v>77</v>
      </c>
      <c r="B6" s="72">
        <v>20</v>
      </c>
      <c r="C6" s="73">
        <v>24</v>
      </c>
      <c r="D6" s="73">
        <v>44</v>
      </c>
      <c r="E6" s="73"/>
      <c r="F6" s="73"/>
      <c r="G6" s="73">
        <v>0</v>
      </c>
      <c r="H6" s="73">
        <v>1</v>
      </c>
      <c r="I6" s="73">
        <v>1</v>
      </c>
      <c r="J6" s="73">
        <v>2</v>
      </c>
      <c r="K6" s="73">
        <v>1</v>
      </c>
      <c r="L6" s="73"/>
      <c r="M6" s="73">
        <v>1</v>
      </c>
      <c r="N6" s="73">
        <v>22</v>
      </c>
      <c r="O6" s="73">
        <v>25</v>
      </c>
      <c r="P6" s="73">
        <v>47</v>
      </c>
      <c r="Q6" s="44"/>
    </row>
    <row r="7" spans="1:17" ht="12.75">
      <c r="A7" s="71" t="s">
        <v>97</v>
      </c>
      <c r="B7" s="72">
        <v>1</v>
      </c>
      <c r="C7" s="73">
        <v>10</v>
      </c>
      <c r="D7" s="73">
        <v>11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1</v>
      </c>
      <c r="O7" s="73">
        <v>10</v>
      </c>
      <c r="P7" s="73">
        <v>11</v>
      </c>
      <c r="Q7" s="44"/>
    </row>
    <row r="8" spans="1:17" ht="12.75">
      <c r="A8" s="71" t="s">
        <v>98</v>
      </c>
      <c r="B8" s="72">
        <v>2</v>
      </c>
      <c r="C8" s="73">
        <v>60</v>
      </c>
      <c r="D8" s="73">
        <v>62</v>
      </c>
      <c r="E8" s="73"/>
      <c r="F8" s="73">
        <v>13</v>
      </c>
      <c r="G8" s="73">
        <v>13</v>
      </c>
      <c r="H8" s="73"/>
      <c r="I8" s="73"/>
      <c r="J8" s="73">
        <v>0</v>
      </c>
      <c r="K8" s="73"/>
      <c r="L8" s="73"/>
      <c r="M8" s="73">
        <v>0</v>
      </c>
      <c r="N8" s="73">
        <v>2</v>
      </c>
      <c r="O8" s="73">
        <v>73</v>
      </c>
      <c r="P8" s="73">
        <v>75</v>
      </c>
      <c r="Q8" s="44"/>
    </row>
    <row r="9" spans="1:17" ht="12.75">
      <c r="A9" s="71" t="s">
        <v>78</v>
      </c>
      <c r="B9" s="72">
        <v>8</v>
      </c>
      <c r="C9" s="73">
        <v>12</v>
      </c>
      <c r="D9" s="73">
        <v>20</v>
      </c>
      <c r="E9" s="73"/>
      <c r="F9" s="73"/>
      <c r="G9" s="73">
        <v>0</v>
      </c>
      <c r="H9" s="73"/>
      <c r="I9" s="73"/>
      <c r="J9" s="73">
        <v>0</v>
      </c>
      <c r="K9" s="73"/>
      <c r="L9" s="73"/>
      <c r="M9" s="73">
        <v>0</v>
      </c>
      <c r="N9" s="73">
        <v>8</v>
      </c>
      <c r="O9" s="73">
        <v>12</v>
      </c>
      <c r="P9" s="73">
        <v>20</v>
      </c>
      <c r="Q9" s="44"/>
    </row>
    <row r="10" spans="1:17" ht="12.75">
      <c r="A10" s="59" t="s">
        <v>61</v>
      </c>
      <c r="B10" s="53">
        <v>19</v>
      </c>
      <c r="C10" s="54">
        <v>24</v>
      </c>
      <c r="D10" s="54">
        <v>43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19</v>
      </c>
      <c r="O10" s="58">
        <v>24</v>
      </c>
      <c r="P10" s="58">
        <v>43</v>
      </c>
      <c r="Q10" s="44"/>
    </row>
    <row r="11" spans="1:17" ht="12.75">
      <c r="A11" s="59" t="s">
        <v>62</v>
      </c>
      <c r="B11" s="53">
        <v>58</v>
      </c>
      <c r="C11" s="54">
        <v>36</v>
      </c>
      <c r="D11" s="54">
        <v>94</v>
      </c>
      <c r="E11" s="55">
        <v>0</v>
      </c>
      <c r="F11" s="55">
        <v>0</v>
      </c>
      <c r="G11" s="55">
        <v>0</v>
      </c>
      <c r="H11" s="56">
        <v>2</v>
      </c>
      <c r="I11" s="56">
        <v>0</v>
      </c>
      <c r="J11" s="56">
        <v>2</v>
      </c>
      <c r="K11" s="57">
        <v>0</v>
      </c>
      <c r="L11" s="57">
        <v>0</v>
      </c>
      <c r="M11" s="57">
        <v>0</v>
      </c>
      <c r="N11" s="58">
        <v>60</v>
      </c>
      <c r="O11" s="58">
        <v>36</v>
      </c>
      <c r="P11" s="58">
        <v>96</v>
      </c>
      <c r="Q11" s="44"/>
    </row>
    <row r="12" spans="1:17" ht="12.75">
      <c r="A12" s="74" t="s">
        <v>79</v>
      </c>
      <c r="B12" s="72">
        <v>49</v>
      </c>
      <c r="C12" s="80">
        <v>32</v>
      </c>
      <c r="D12" s="72">
        <v>81</v>
      </c>
      <c r="E12" s="73"/>
      <c r="F12" s="73"/>
      <c r="G12" s="73">
        <v>0</v>
      </c>
      <c r="H12" s="73"/>
      <c r="I12" s="73"/>
      <c r="J12" s="73">
        <v>0</v>
      </c>
      <c r="K12" s="73"/>
      <c r="L12" s="73"/>
      <c r="M12" s="73">
        <v>0</v>
      </c>
      <c r="N12" s="73">
        <v>49</v>
      </c>
      <c r="O12" s="73">
        <v>32</v>
      </c>
      <c r="P12" s="73">
        <v>81</v>
      </c>
      <c r="Q12" s="44"/>
    </row>
    <row r="13" spans="1:17" ht="12.75">
      <c r="A13" s="74" t="s">
        <v>103</v>
      </c>
      <c r="B13" s="72">
        <v>9</v>
      </c>
      <c r="C13" s="81">
        <v>4</v>
      </c>
      <c r="D13" s="73">
        <v>13</v>
      </c>
      <c r="E13" s="73"/>
      <c r="F13" s="73"/>
      <c r="G13" s="73">
        <v>0</v>
      </c>
      <c r="H13" s="73">
        <v>2</v>
      </c>
      <c r="I13" s="73"/>
      <c r="J13" s="73">
        <v>2</v>
      </c>
      <c r="K13" s="73"/>
      <c r="L13" s="73"/>
      <c r="M13" s="73">
        <v>0</v>
      </c>
      <c r="N13" s="73">
        <v>11</v>
      </c>
      <c r="O13" s="73">
        <v>4</v>
      </c>
      <c r="P13" s="73">
        <v>15</v>
      </c>
      <c r="Q13" s="44"/>
    </row>
    <row r="14" spans="1:17" ht="12.75">
      <c r="A14" s="59" t="s">
        <v>81</v>
      </c>
      <c r="B14" s="53">
        <v>53</v>
      </c>
      <c r="C14" s="54">
        <v>90</v>
      </c>
      <c r="D14" s="54">
        <v>143</v>
      </c>
      <c r="E14" s="55"/>
      <c r="F14" s="55"/>
      <c r="G14" s="55">
        <v>0</v>
      </c>
      <c r="H14" s="56">
        <v>10</v>
      </c>
      <c r="I14" s="56">
        <v>11</v>
      </c>
      <c r="J14" s="56">
        <v>21</v>
      </c>
      <c r="K14" s="57"/>
      <c r="L14" s="57"/>
      <c r="M14" s="57">
        <v>0</v>
      </c>
      <c r="N14" s="58">
        <v>63</v>
      </c>
      <c r="O14" s="58">
        <v>101</v>
      </c>
      <c r="P14" s="58">
        <v>164</v>
      </c>
      <c r="Q14" s="44"/>
    </row>
    <row r="15" spans="1:17" ht="12.75">
      <c r="A15" s="59" t="s">
        <v>65</v>
      </c>
      <c r="B15" s="53">
        <v>2</v>
      </c>
      <c r="C15" s="54">
        <v>4</v>
      </c>
      <c r="D15" s="54">
        <v>6</v>
      </c>
      <c r="E15" s="55"/>
      <c r="F15" s="55"/>
      <c r="G15" s="55">
        <v>0</v>
      </c>
      <c r="H15" s="56"/>
      <c r="I15" s="56"/>
      <c r="J15" s="56">
        <v>0</v>
      </c>
      <c r="K15" s="57"/>
      <c r="L15" s="57"/>
      <c r="M15" s="57">
        <v>0</v>
      </c>
      <c r="N15" s="58">
        <v>2</v>
      </c>
      <c r="O15" s="58">
        <v>4</v>
      </c>
      <c r="P15" s="58">
        <v>6</v>
      </c>
      <c r="Q15" s="44"/>
    </row>
    <row r="16" spans="1:17" ht="12.75">
      <c r="A16" s="59" t="s">
        <v>66</v>
      </c>
      <c r="B16" s="53">
        <v>23</v>
      </c>
      <c r="C16" s="54">
        <v>11</v>
      </c>
      <c r="D16" s="54">
        <v>34</v>
      </c>
      <c r="E16" s="55"/>
      <c r="F16" s="55"/>
      <c r="G16" s="55">
        <v>0</v>
      </c>
      <c r="H16" s="56">
        <v>6</v>
      </c>
      <c r="I16" s="56">
        <v>1</v>
      </c>
      <c r="J16" s="56">
        <v>7</v>
      </c>
      <c r="K16" s="57"/>
      <c r="L16" s="57"/>
      <c r="M16" s="57">
        <v>0</v>
      </c>
      <c r="N16" s="58">
        <v>29</v>
      </c>
      <c r="O16" s="58">
        <v>12</v>
      </c>
      <c r="P16" s="58">
        <v>41</v>
      </c>
      <c r="Q16" s="44"/>
    </row>
    <row r="17" spans="1:17" ht="12.75">
      <c r="A17" s="59" t="s">
        <v>107</v>
      </c>
      <c r="B17" s="53">
        <v>78</v>
      </c>
      <c r="C17" s="54">
        <v>44</v>
      </c>
      <c r="D17" s="54">
        <v>122</v>
      </c>
      <c r="E17" s="55"/>
      <c r="F17" s="55"/>
      <c r="G17" s="55">
        <v>0</v>
      </c>
      <c r="H17" s="56">
        <v>11</v>
      </c>
      <c r="I17" s="56">
        <v>5</v>
      </c>
      <c r="J17" s="56">
        <v>16</v>
      </c>
      <c r="K17" s="57"/>
      <c r="L17" s="57"/>
      <c r="M17" s="57">
        <v>0</v>
      </c>
      <c r="N17" s="58">
        <v>89</v>
      </c>
      <c r="O17" s="58">
        <v>49</v>
      </c>
      <c r="P17" s="58">
        <v>138</v>
      </c>
      <c r="Q17" s="44"/>
    </row>
    <row r="18" spans="1:17" ht="12.75">
      <c r="A18" s="59" t="s">
        <v>68</v>
      </c>
      <c r="B18" s="53">
        <v>37</v>
      </c>
      <c r="C18" s="54">
        <v>101</v>
      </c>
      <c r="D18" s="54">
        <v>138</v>
      </c>
      <c r="E18" s="55">
        <v>29</v>
      </c>
      <c r="F18" s="55">
        <v>77</v>
      </c>
      <c r="G18" s="55">
        <v>106</v>
      </c>
      <c r="H18" s="56"/>
      <c r="I18" s="56">
        <v>3</v>
      </c>
      <c r="J18" s="56">
        <v>3</v>
      </c>
      <c r="K18" s="57"/>
      <c r="L18" s="57"/>
      <c r="M18" s="57">
        <v>0</v>
      </c>
      <c r="N18" s="58">
        <v>66</v>
      </c>
      <c r="O18" s="58">
        <v>181</v>
      </c>
      <c r="P18" s="58">
        <v>247</v>
      </c>
      <c r="Q18" s="44"/>
    </row>
    <row r="19" spans="1:17" ht="15.75">
      <c r="A19" s="82" t="s">
        <v>70</v>
      </c>
      <c r="B19" s="83">
        <f>SUM(B18+B17+B16+B11+B10+B5+B4)</f>
        <v>253</v>
      </c>
      <c r="C19" s="83">
        <f aca="true" t="shared" si="0" ref="C19:P19">SUM(C18+C17+C16+C11+C10+C5+C4)</f>
        <v>334</v>
      </c>
      <c r="D19" s="83">
        <f t="shared" si="0"/>
        <v>587</v>
      </c>
      <c r="E19" s="83">
        <f t="shared" si="0"/>
        <v>29</v>
      </c>
      <c r="F19" s="83">
        <f t="shared" si="0"/>
        <v>92</v>
      </c>
      <c r="G19" s="83">
        <f t="shared" si="0"/>
        <v>121</v>
      </c>
      <c r="H19" s="83">
        <f t="shared" si="0"/>
        <v>20</v>
      </c>
      <c r="I19" s="83">
        <f t="shared" si="0"/>
        <v>10</v>
      </c>
      <c r="J19" s="83">
        <f t="shared" si="0"/>
        <v>30</v>
      </c>
      <c r="K19" s="83">
        <f t="shared" si="0"/>
        <v>1</v>
      </c>
      <c r="L19" s="83">
        <f t="shared" si="0"/>
        <v>0</v>
      </c>
      <c r="M19" s="83">
        <f t="shared" si="0"/>
        <v>1</v>
      </c>
      <c r="N19" s="83">
        <f t="shared" si="0"/>
        <v>303</v>
      </c>
      <c r="O19" s="83">
        <f t="shared" si="0"/>
        <v>436</v>
      </c>
      <c r="P19" s="83">
        <f t="shared" si="0"/>
        <v>739</v>
      </c>
      <c r="Q19" s="44"/>
    </row>
    <row r="20" spans="1:17" ht="15.75">
      <c r="A20" s="84"/>
      <c r="B20" s="85">
        <f>SUM(B19/D19)</f>
        <v>0.43100511073253833</v>
      </c>
      <c r="C20" s="85">
        <f>SUM(C19/D19)</f>
        <v>0.5689948892674617</v>
      </c>
      <c r="D20" s="86"/>
      <c r="E20" s="85">
        <f>SUM(E19/G19)</f>
        <v>0.2396694214876033</v>
      </c>
      <c r="F20" s="85">
        <f>SUM(F19/G19)</f>
        <v>0.7603305785123967</v>
      </c>
      <c r="G20" s="86"/>
      <c r="H20" s="85">
        <f>SUM(H19/J19)</f>
        <v>0.6666666666666666</v>
      </c>
      <c r="I20" s="85">
        <f>SUM(I19/J19)</f>
        <v>0.3333333333333333</v>
      </c>
      <c r="J20" s="86"/>
      <c r="K20" s="85">
        <f>SUM(K19/M19)</f>
        <v>1</v>
      </c>
      <c r="L20" s="85">
        <f>SUM(L19/M19)</f>
        <v>0</v>
      </c>
      <c r="M20" s="86"/>
      <c r="N20" s="85">
        <f>SUM(N19/P19)</f>
        <v>0.4100135317997294</v>
      </c>
      <c r="O20" s="85">
        <f>SUM(O19/P19)</f>
        <v>0.5899864682002707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6" width="7.421875" style="0" customWidth="1"/>
  </cols>
  <sheetData>
    <row r="1" spans="1:17" ht="15.75">
      <c r="A1" s="45" t="s">
        <v>108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9</v>
      </c>
      <c r="C4" s="54">
        <v>5</v>
      </c>
      <c r="D4" s="54">
        <v>14</v>
      </c>
      <c r="E4" s="55">
        <v>1</v>
      </c>
      <c r="F4" s="55">
        <v>5</v>
      </c>
      <c r="G4" s="55">
        <v>6</v>
      </c>
      <c r="H4" s="56"/>
      <c r="I4" s="56"/>
      <c r="J4" s="56">
        <v>0</v>
      </c>
      <c r="K4" s="57"/>
      <c r="L4" s="57"/>
      <c r="M4" s="57">
        <v>0</v>
      </c>
      <c r="N4" s="58">
        <v>10</v>
      </c>
      <c r="O4" s="58">
        <v>10</v>
      </c>
      <c r="P4" s="58">
        <v>20</v>
      </c>
      <c r="Q4" s="44"/>
    </row>
    <row r="5" spans="1:17" ht="12.75">
      <c r="A5" s="59" t="s">
        <v>60</v>
      </c>
      <c r="B5" s="53">
        <v>39</v>
      </c>
      <c r="C5" s="54">
        <v>91</v>
      </c>
      <c r="D5" s="54">
        <v>130</v>
      </c>
      <c r="E5" s="55">
        <v>0</v>
      </c>
      <c r="F5" s="55">
        <v>20</v>
      </c>
      <c r="G5" s="55">
        <v>20</v>
      </c>
      <c r="H5" s="56">
        <v>1</v>
      </c>
      <c r="I5" s="56">
        <v>2</v>
      </c>
      <c r="J5" s="56">
        <v>3</v>
      </c>
      <c r="K5" s="57">
        <v>1</v>
      </c>
      <c r="L5" s="57">
        <v>0</v>
      </c>
      <c r="M5" s="57">
        <v>1</v>
      </c>
      <c r="N5" s="58">
        <v>41</v>
      </c>
      <c r="O5" s="58">
        <v>113</v>
      </c>
      <c r="P5" s="58">
        <v>154</v>
      </c>
      <c r="Q5" s="44"/>
    </row>
    <row r="6" spans="1:17" ht="12.75">
      <c r="A6" s="71" t="s">
        <v>77</v>
      </c>
      <c r="B6" s="72">
        <v>26</v>
      </c>
      <c r="C6" s="73">
        <v>9</v>
      </c>
      <c r="D6" s="73">
        <v>35</v>
      </c>
      <c r="E6" s="73"/>
      <c r="F6" s="73"/>
      <c r="G6" s="73">
        <v>0</v>
      </c>
      <c r="H6" s="73">
        <v>1</v>
      </c>
      <c r="I6" s="73">
        <v>2</v>
      </c>
      <c r="J6" s="73">
        <v>3</v>
      </c>
      <c r="K6" s="73">
        <v>1</v>
      </c>
      <c r="L6" s="73"/>
      <c r="M6" s="73">
        <v>1</v>
      </c>
      <c r="N6" s="73">
        <v>28</v>
      </c>
      <c r="O6" s="73">
        <v>11</v>
      </c>
      <c r="P6" s="73">
        <v>39</v>
      </c>
      <c r="Q6" s="44"/>
    </row>
    <row r="7" spans="1:17" ht="12.75">
      <c r="A7" s="71" t="s">
        <v>97</v>
      </c>
      <c r="B7" s="72">
        <v>3</v>
      </c>
      <c r="C7" s="73">
        <v>4</v>
      </c>
      <c r="D7" s="73">
        <v>7</v>
      </c>
      <c r="E7" s="73"/>
      <c r="F7" s="73"/>
      <c r="G7" s="73">
        <v>0</v>
      </c>
      <c r="H7" s="73"/>
      <c r="I7" s="73"/>
      <c r="J7" s="73">
        <v>0</v>
      </c>
      <c r="K7" s="73"/>
      <c r="L7" s="73"/>
      <c r="M7" s="73">
        <v>0</v>
      </c>
      <c r="N7" s="73">
        <v>3</v>
      </c>
      <c r="O7" s="73">
        <v>4</v>
      </c>
      <c r="P7" s="73">
        <v>7</v>
      </c>
      <c r="Q7" s="44"/>
    </row>
    <row r="8" spans="1:17" ht="12.75">
      <c r="A8" s="71" t="s">
        <v>98</v>
      </c>
      <c r="B8" s="72">
        <v>2</v>
      </c>
      <c r="C8" s="73">
        <v>66</v>
      </c>
      <c r="D8" s="73">
        <v>68</v>
      </c>
      <c r="E8" s="73"/>
      <c r="F8" s="73">
        <v>20</v>
      </c>
      <c r="G8" s="73">
        <v>20</v>
      </c>
      <c r="H8" s="73"/>
      <c r="I8" s="73"/>
      <c r="J8" s="73">
        <v>0</v>
      </c>
      <c r="K8" s="73"/>
      <c r="L8" s="73"/>
      <c r="M8" s="73">
        <v>0</v>
      </c>
      <c r="N8" s="73">
        <v>2</v>
      </c>
      <c r="O8" s="73">
        <v>86</v>
      </c>
      <c r="P8" s="73">
        <v>88</v>
      </c>
      <c r="Q8" s="44"/>
    </row>
    <row r="9" spans="1:17" ht="12.75">
      <c r="A9" s="71" t="s">
        <v>78</v>
      </c>
      <c r="B9" s="72">
        <v>8</v>
      </c>
      <c r="C9" s="73">
        <v>12</v>
      </c>
      <c r="D9" s="73">
        <v>20</v>
      </c>
      <c r="E9" s="73"/>
      <c r="F9" s="73"/>
      <c r="G9" s="73">
        <v>0</v>
      </c>
      <c r="H9" s="73"/>
      <c r="I9" s="73"/>
      <c r="J9" s="73">
        <v>0</v>
      </c>
      <c r="K9" s="73"/>
      <c r="L9" s="73"/>
      <c r="M9" s="73">
        <v>0</v>
      </c>
      <c r="N9" s="73">
        <v>8</v>
      </c>
      <c r="O9" s="73">
        <v>12</v>
      </c>
      <c r="P9" s="73">
        <v>20</v>
      </c>
      <c r="Q9" s="44"/>
    </row>
    <row r="10" spans="1:17" ht="12.75">
      <c r="A10" s="59" t="s">
        <v>61</v>
      </c>
      <c r="B10" s="53">
        <v>23</v>
      </c>
      <c r="C10" s="54">
        <v>25</v>
      </c>
      <c r="D10" s="54">
        <v>48</v>
      </c>
      <c r="E10" s="55"/>
      <c r="F10" s="55"/>
      <c r="G10" s="55">
        <v>0</v>
      </c>
      <c r="H10" s="56"/>
      <c r="I10" s="56"/>
      <c r="J10" s="56">
        <v>0</v>
      </c>
      <c r="K10" s="57"/>
      <c r="L10" s="57"/>
      <c r="M10" s="57">
        <v>0</v>
      </c>
      <c r="N10" s="58">
        <v>23</v>
      </c>
      <c r="O10" s="58">
        <v>25</v>
      </c>
      <c r="P10" s="58">
        <v>48</v>
      </c>
      <c r="Q10" s="44"/>
    </row>
    <row r="11" spans="1:17" ht="12.75">
      <c r="A11" s="59" t="s">
        <v>62</v>
      </c>
      <c r="B11" s="53">
        <v>73</v>
      </c>
      <c r="C11" s="54">
        <v>46</v>
      </c>
      <c r="D11" s="54">
        <v>119</v>
      </c>
      <c r="E11" s="55">
        <v>0</v>
      </c>
      <c r="F11" s="55">
        <v>0</v>
      </c>
      <c r="G11" s="55">
        <v>0</v>
      </c>
      <c r="H11" s="56">
        <v>3</v>
      </c>
      <c r="I11" s="56">
        <v>2</v>
      </c>
      <c r="J11" s="56">
        <v>5</v>
      </c>
      <c r="K11" s="57">
        <v>0</v>
      </c>
      <c r="L11" s="57">
        <v>0</v>
      </c>
      <c r="M11" s="57">
        <v>0</v>
      </c>
      <c r="N11" s="58">
        <v>76</v>
      </c>
      <c r="O11" s="58">
        <v>48</v>
      </c>
      <c r="P11" s="58">
        <v>124</v>
      </c>
      <c r="Q11" s="44"/>
    </row>
    <row r="12" spans="1:17" ht="12.75">
      <c r="A12" s="74" t="s">
        <v>79</v>
      </c>
      <c r="B12" s="72">
        <v>63</v>
      </c>
      <c r="C12" s="73">
        <v>42</v>
      </c>
      <c r="D12" s="73">
        <v>105</v>
      </c>
      <c r="E12" s="73"/>
      <c r="F12" s="73"/>
      <c r="G12" s="73">
        <v>0</v>
      </c>
      <c r="H12" s="73"/>
      <c r="I12" s="73"/>
      <c r="J12" s="73">
        <v>0</v>
      </c>
      <c r="K12" s="73"/>
      <c r="L12" s="73"/>
      <c r="M12" s="73">
        <v>0</v>
      </c>
      <c r="N12" s="73">
        <v>63</v>
      </c>
      <c r="O12" s="73">
        <v>42</v>
      </c>
      <c r="P12" s="73">
        <v>105</v>
      </c>
      <c r="Q12" s="44"/>
    </row>
    <row r="13" spans="1:17" ht="12.75">
      <c r="A13" s="74" t="s">
        <v>103</v>
      </c>
      <c r="B13" s="72">
        <v>10</v>
      </c>
      <c r="C13" s="73">
        <v>4</v>
      </c>
      <c r="D13" s="73">
        <v>14</v>
      </c>
      <c r="E13" s="73"/>
      <c r="F13" s="73"/>
      <c r="G13" s="73">
        <v>0</v>
      </c>
      <c r="H13" s="73">
        <v>3</v>
      </c>
      <c r="I13" s="73">
        <v>2</v>
      </c>
      <c r="J13" s="73">
        <v>5</v>
      </c>
      <c r="K13" s="73"/>
      <c r="L13" s="73"/>
      <c r="M13" s="73">
        <v>0</v>
      </c>
      <c r="N13" s="73">
        <v>13</v>
      </c>
      <c r="O13" s="73">
        <v>6</v>
      </c>
      <c r="P13" s="73">
        <v>19</v>
      </c>
      <c r="Q13" s="44"/>
    </row>
    <row r="14" spans="1:17" ht="12.75">
      <c r="A14" s="59" t="s">
        <v>81</v>
      </c>
      <c r="B14" s="53">
        <v>52</v>
      </c>
      <c r="C14" s="54">
        <v>88</v>
      </c>
      <c r="D14" s="54">
        <v>140</v>
      </c>
      <c r="E14" s="55"/>
      <c r="F14" s="55"/>
      <c r="G14" s="55">
        <v>0</v>
      </c>
      <c r="H14" s="56">
        <v>3</v>
      </c>
      <c r="I14" s="56">
        <v>14</v>
      </c>
      <c r="J14" s="56">
        <v>17</v>
      </c>
      <c r="K14" s="57"/>
      <c r="L14" s="57"/>
      <c r="M14" s="57">
        <v>0</v>
      </c>
      <c r="N14" s="58">
        <v>55</v>
      </c>
      <c r="O14" s="58">
        <v>102</v>
      </c>
      <c r="P14" s="58">
        <v>157</v>
      </c>
      <c r="Q14" s="44"/>
    </row>
    <row r="15" spans="1:17" ht="12.75">
      <c r="A15" s="59" t="s">
        <v>65</v>
      </c>
      <c r="B15" s="53">
        <v>5</v>
      </c>
      <c r="C15" s="54">
        <v>3</v>
      </c>
      <c r="D15" s="54">
        <v>8</v>
      </c>
      <c r="E15" s="55"/>
      <c r="F15" s="55"/>
      <c r="G15" s="55">
        <v>0</v>
      </c>
      <c r="H15" s="56"/>
      <c r="I15" s="56"/>
      <c r="J15" s="56">
        <v>0</v>
      </c>
      <c r="K15" s="57"/>
      <c r="L15" s="57"/>
      <c r="M15" s="57">
        <v>0</v>
      </c>
      <c r="N15" s="58">
        <v>5</v>
      </c>
      <c r="O15" s="58">
        <v>3</v>
      </c>
      <c r="P15" s="58">
        <v>8</v>
      </c>
      <c r="Q15" s="44"/>
    </row>
    <row r="16" spans="1:17" ht="12.75">
      <c r="A16" s="59" t="s">
        <v>66</v>
      </c>
      <c r="B16" s="53">
        <v>29</v>
      </c>
      <c r="C16" s="54">
        <v>4</v>
      </c>
      <c r="D16" s="54">
        <v>33</v>
      </c>
      <c r="E16" s="55"/>
      <c r="F16" s="55"/>
      <c r="G16" s="55">
        <v>0</v>
      </c>
      <c r="H16" s="56">
        <v>5</v>
      </c>
      <c r="I16" s="56"/>
      <c r="J16" s="56">
        <v>5</v>
      </c>
      <c r="K16" s="57"/>
      <c r="L16" s="57"/>
      <c r="M16" s="57">
        <v>0</v>
      </c>
      <c r="N16" s="58">
        <v>34</v>
      </c>
      <c r="O16" s="58">
        <v>4</v>
      </c>
      <c r="P16" s="58">
        <v>38</v>
      </c>
      <c r="Q16" s="44"/>
    </row>
    <row r="17" spans="1:17" ht="12.75">
      <c r="A17" s="59" t="s">
        <v>107</v>
      </c>
      <c r="B17" s="53">
        <v>51</v>
      </c>
      <c r="C17" s="54">
        <v>29</v>
      </c>
      <c r="D17" s="54">
        <v>80</v>
      </c>
      <c r="E17" s="55"/>
      <c r="F17" s="55"/>
      <c r="G17" s="55">
        <v>0</v>
      </c>
      <c r="H17" s="56">
        <v>2</v>
      </c>
      <c r="I17" s="56">
        <v>1</v>
      </c>
      <c r="J17" s="56">
        <v>3</v>
      </c>
      <c r="K17" s="57"/>
      <c r="L17" s="57"/>
      <c r="M17" s="57">
        <v>0</v>
      </c>
      <c r="N17" s="58">
        <v>53</v>
      </c>
      <c r="O17" s="58">
        <v>30</v>
      </c>
      <c r="P17" s="58">
        <v>83</v>
      </c>
      <c r="Q17" s="44"/>
    </row>
    <row r="18" spans="1:17" ht="12.75">
      <c r="A18" s="59" t="s">
        <v>68</v>
      </c>
      <c r="B18" s="53">
        <v>59</v>
      </c>
      <c r="C18" s="54">
        <v>81</v>
      </c>
      <c r="D18" s="54">
        <v>140</v>
      </c>
      <c r="E18" s="55">
        <v>21</v>
      </c>
      <c r="F18" s="55">
        <v>68</v>
      </c>
      <c r="G18" s="55">
        <v>89</v>
      </c>
      <c r="H18" s="56">
        <v>1</v>
      </c>
      <c r="I18" s="56"/>
      <c r="J18" s="56">
        <v>1</v>
      </c>
      <c r="K18" s="57"/>
      <c r="L18" s="57"/>
      <c r="M18" s="57">
        <v>0</v>
      </c>
      <c r="N18" s="58">
        <v>81</v>
      </c>
      <c r="O18" s="58">
        <v>149</v>
      </c>
      <c r="P18" s="58">
        <v>230</v>
      </c>
      <c r="Q18" s="44"/>
    </row>
    <row r="19" spans="1:17" ht="15.75">
      <c r="A19" s="82" t="s">
        <v>70</v>
      </c>
      <c r="B19" s="83">
        <f>SUM(B18+B17+B16+B14+B11+B10+B5+B4)</f>
        <v>335</v>
      </c>
      <c r="C19" s="83">
        <f aca="true" t="shared" si="0" ref="C19:P19">SUM(C18+C17+C16+C14+C11+C10+C5+C4)</f>
        <v>369</v>
      </c>
      <c r="D19" s="83">
        <f t="shared" si="0"/>
        <v>704</v>
      </c>
      <c r="E19" s="83">
        <f t="shared" si="0"/>
        <v>22</v>
      </c>
      <c r="F19" s="83">
        <f t="shared" si="0"/>
        <v>93</v>
      </c>
      <c r="G19" s="83">
        <f t="shared" si="0"/>
        <v>115</v>
      </c>
      <c r="H19" s="83">
        <f t="shared" si="0"/>
        <v>15</v>
      </c>
      <c r="I19" s="83">
        <f t="shared" si="0"/>
        <v>19</v>
      </c>
      <c r="J19" s="83">
        <f t="shared" si="0"/>
        <v>34</v>
      </c>
      <c r="K19" s="83">
        <f t="shared" si="0"/>
        <v>1</v>
      </c>
      <c r="L19" s="83">
        <f t="shared" si="0"/>
        <v>0</v>
      </c>
      <c r="M19" s="83">
        <f t="shared" si="0"/>
        <v>1</v>
      </c>
      <c r="N19" s="83">
        <f t="shared" si="0"/>
        <v>373</v>
      </c>
      <c r="O19" s="83">
        <f t="shared" si="0"/>
        <v>481</v>
      </c>
      <c r="P19" s="83">
        <f t="shared" si="0"/>
        <v>854</v>
      </c>
      <c r="Q19" s="44"/>
    </row>
    <row r="20" spans="1:17" ht="15.75">
      <c r="A20" s="84"/>
      <c r="B20" s="85">
        <f>SUM(B19/D19)</f>
        <v>0.4758522727272727</v>
      </c>
      <c r="C20" s="85">
        <f>SUM(C19/D19)</f>
        <v>0.5241477272727273</v>
      </c>
      <c r="D20" s="86"/>
      <c r="E20" s="85">
        <f>SUM(E19/G19)</f>
        <v>0.19130434782608696</v>
      </c>
      <c r="F20" s="85">
        <f>SUM(F19/G19)</f>
        <v>0.808695652173913</v>
      </c>
      <c r="G20" s="86"/>
      <c r="H20" s="85">
        <f>SUM(H19/J19)</f>
        <v>0.4411764705882353</v>
      </c>
      <c r="I20" s="85">
        <f>SUM(I19/J19)</f>
        <v>0.5588235294117647</v>
      </c>
      <c r="J20" s="86"/>
      <c r="K20" s="85">
        <f>SUM(K19/M19)</f>
        <v>1</v>
      </c>
      <c r="L20" s="85">
        <f>SUM(L19/M19)</f>
        <v>0</v>
      </c>
      <c r="M20" s="86"/>
      <c r="N20" s="85">
        <f>SUM(N19/P19)</f>
        <v>0.43676814988290397</v>
      </c>
      <c r="O20" s="85">
        <f>SUM(O19/P19)</f>
        <v>0.563231850117096</v>
      </c>
      <c r="P20" s="87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3" width="8.140625" style="0" customWidth="1"/>
  </cols>
  <sheetData>
    <row r="1" spans="1:14" ht="15.75">
      <c r="A1" s="45" t="s">
        <v>109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5" t="s">
        <v>55</v>
      </c>
      <c r="L2" s="496"/>
      <c r="M2" s="497"/>
      <c r="N2" s="44"/>
    </row>
    <row r="3" spans="2:14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1" t="s">
        <v>17</v>
      </c>
      <c r="L3" s="51" t="s">
        <v>58</v>
      </c>
      <c r="M3" s="51" t="s">
        <v>57</v>
      </c>
      <c r="N3" s="44"/>
    </row>
    <row r="4" spans="1:14" ht="12.75">
      <c r="A4" s="52" t="s">
        <v>59</v>
      </c>
      <c r="B4" s="53">
        <v>2</v>
      </c>
      <c r="C4" s="54">
        <v>3</v>
      </c>
      <c r="D4" s="54">
        <v>5</v>
      </c>
      <c r="E4" s="55"/>
      <c r="F4" s="55"/>
      <c r="G4" s="55"/>
      <c r="H4" s="56"/>
      <c r="I4" s="56"/>
      <c r="J4" s="56"/>
      <c r="K4" s="58">
        <v>2</v>
      </c>
      <c r="L4" s="58">
        <v>3</v>
      </c>
      <c r="M4" s="58">
        <v>5</v>
      </c>
      <c r="N4" s="44"/>
    </row>
    <row r="5" spans="1:14" ht="12.75">
      <c r="A5" s="59" t="s">
        <v>60</v>
      </c>
      <c r="B5" s="53">
        <v>44</v>
      </c>
      <c r="C5" s="54">
        <v>136</v>
      </c>
      <c r="D5" s="54">
        <v>180</v>
      </c>
      <c r="E5" s="55">
        <v>0</v>
      </c>
      <c r="F5" s="55">
        <v>10</v>
      </c>
      <c r="G5" s="55">
        <v>10</v>
      </c>
      <c r="H5" s="56">
        <v>1</v>
      </c>
      <c r="I5" s="56">
        <v>0</v>
      </c>
      <c r="J5" s="56">
        <v>1</v>
      </c>
      <c r="K5" s="58">
        <v>45</v>
      </c>
      <c r="L5" s="58">
        <v>146</v>
      </c>
      <c r="M5" s="58">
        <v>191</v>
      </c>
      <c r="N5" s="44"/>
    </row>
    <row r="6" spans="1:14" ht="12.75">
      <c r="A6" s="71" t="s">
        <v>77</v>
      </c>
      <c r="B6" s="72">
        <v>30</v>
      </c>
      <c r="C6" s="73">
        <v>15</v>
      </c>
      <c r="D6" s="73">
        <v>45</v>
      </c>
      <c r="E6" s="73"/>
      <c r="F6" s="73"/>
      <c r="G6" s="73"/>
      <c r="H6" s="73">
        <v>1</v>
      </c>
      <c r="I6" s="73"/>
      <c r="J6" s="73">
        <v>1</v>
      </c>
      <c r="K6" s="73">
        <v>31</v>
      </c>
      <c r="L6" s="73">
        <v>15</v>
      </c>
      <c r="M6" s="73">
        <v>46</v>
      </c>
      <c r="N6" s="44"/>
    </row>
    <row r="7" spans="1:14" ht="12.75">
      <c r="A7" s="71" t="s">
        <v>97</v>
      </c>
      <c r="B7" s="72">
        <v>7</v>
      </c>
      <c r="C7" s="73">
        <v>13</v>
      </c>
      <c r="D7" s="73">
        <v>20</v>
      </c>
      <c r="E7" s="73"/>
      <c r="F7" s="73"/>
      <c r="G7" s="73"/>
      <c r="H7" s="73"/>
      <c r="I7" s="73"/>
      <c r="J7" s="73"/>
      <c r="K7" s="73">
        <v>7</v>
      </c>
      <c r="L7" s="73">
        <v>13</v>
      </c>
      <c r="M7" s="73">
        <v>20</v>
      </c>
      <c r="N7" s="44"/>
    </row>
    <row r="8" spans="1:14" ht="12.75">
      <c r="A8" s="71" t="s">
        <v>98</v>
      </c>
      <c r="B8" s="72">
        <v>1</v>
      </c>
      <c r="C8" s="73">
        <v>99</v>
      </c>
      <c r="D8" s="73">
        <v>100</v>
      </c>
      <c r="E8" s="73"/>
      <c r="F8" s="73">
        <v>10</v>
      </c>
      <c r="G8" s="73">
        <v>10</v>
      </c>
      <c r="H8" s="73"/>
      <c r="I8" s="73"/>
      <c r="J8" s="73"/>
      <c r="K8" s="73">
        <v>1</v>
      </c>
      <c r="L8" s="73">
        <v>109</v>
      </c>
      <c r="M8" s="73">
        <v>110</v>
      </c>
      <c r="N8" s="44"/>
    </row>
    <row r="9" spans="1:14" ht="12.75">
      <c r="A9" s="71" t="s">
        <v>78</v>
      </c>
      <c r="B9" s="72">
        <v>6</v>
      </c>
      <c r="C9" s="73">
        <v>9</v>
      </c>
      <c r="D9" s="73">
        <v>15</v>
      </c>
      <c r="E9" s="73"/>
      <c r="F9" s="73"/>
      <c r="G9" s="73"/>
      <c r="H9" s="73"/>
      <c r="I9" s="73"/>
      <c r="J9" s="73"/>
      <c r="K9" s="73">
        <v>6</v>
      </c>
      <c r="L9" s="73">
        <v>9</v>
      </c>
      <c r="M9" s="73">
        <v>15</v>
      </c>
      <c r="N9" s="44"/>
    </row>
    <row r="10" spans="1:14" ht="12.75">
      <c r="A10" s="59" t="s">
        <v>61</v>
      </c>
      <c r="B10" s="53">
        <v>24</v>
      </c>
      <c r="C10" s="54">
        <v>23</v>
      </c>
      <c r="D10" s="54">
        <v>47</v>
      </c>
      <c r="E10" s="55"/>
      <c r="F10" s="55"/>
      <c r="G10" s="55"/>
      <c r="H10" s="56"/>
      <c r="I10" s="56"/>
      <c r="J10" s="56"/>
      <c r="K10" s="58">
        <v>24</v>
      </c>
      <c r="L10" s="58">
        <v>23</v>
      </c>
      <c r="M10" s="58">
        <v>47</v>
      </c>
      <c r="N10" s="44"/>
    </row>
    <row r="11" spans="1:14" ht="12.75">
      <c r="A11" s="59" t="s">
        <v>62</v>
      </c>
      <c r="B11" s="53">
        <v>72</v>
      </c>
      <c r="C11" s="54">
        <v>40</v>
      </c>
      <c r="D11" s="54">
        <v>112</v>
      </c>
      <c r="E11" s="55"/>
      <c r="F11" s="55"/>
      <c r="G11" s="55"/>
      <c r="H11" s="56">
        <v>1</v>
      </c>
      <c r="I11" s="56"/>
      <c r="J11" s="56">
        <v>1</v>
      </c>
      <c r="K11" s="58">
        <v>73</v>
      </c>
      <c r="L11" s="58">
        <v>40</v>
      </c>
      <c r="M11" s="58">
        <v>113</v>
      </c>
      <c r="N11" s="44"/>
    </row>
    <row r="12" spans="1:14" ht="12.75">
      <c r="A12" s="74" t="s">
        <v>79</v>
      </c>
      <c r="B12" s="72">
        <v>61</v>
      </c>
      <c r="C12" s="73">
        <v>36</v>
      </c>
      <c r="D12" s="73">
        <v>97</v>
      </c>
      <c r="E12" s="73"/>
      <c r="F12" s="73"/>
      <c r="G12" s="73"/>
      <c r="H12" s="73"/>
      <c r="I12" s="73"/>
      <c r="J12" s="73">
        <v>0</v>
      </c>
      <c r="K12" s="73">
        <v>61</v>
      </c>
      <c r="L12" s="73">
        <v>36</v>
      </c>
      <c r="M12" s="73">
        <v>97</v>
      </c>
      <c r="N12" s="44"/>
    </row>
    <row r="13" spans="1:14" ht="12.75">
      <c r="A13" s="74" t="s">
        <v>103</v>
      </c>
      <c r="B13" s="72">
        <v>11</v>
      </c>
      <c r="C13" s="73">
        <v>4</v>
      </c>
      <c r="D13" s="73">
        <v>15</v>
      </c>
      <c r="E13" s="73"/>
      <c r="F13" s="73"/>
      <c r="G13" s="73"/>
      <c r="H13" s="73">
        <v>1</v>
      </c>
      <c r="I13" s="73"/>
      <c r="J13" s="73">
        <v>1</v>
      </c>
      <c r="K13" s="73">
        <v>12</v>
      </c>
      <c r="L13" s="73">
        <v>4</v>
      </c>
      <c r="M13" s="73">
        <v>16</v>
      </c>
      <c r="N13" s="44"/>
    </row>
    <row r="14" spans="1:14" ht="12.75">
      <c r="A14" s="59" t="s">
        <v>81</v>
      </c>
      <c r="B14" s="53">
        <v>47</v>
      </c>
      <c r="C14" s="54">
        <v>85</v>
      </c>
      <c r="D14" s="54">
        <v>132</v>
      </c>
      <c r="E14" s="55"/>
      <c r="F14" s="55"/>
      <c r="G14" s="55"/>
      <c r="H14" s="56">
        <v>6</v>
      </c>
      <c r="I14" s="56">
        <v>9</v>
      </c>
      <c r="J14" s="56">
        <v>15</v>
      </c>
      <c r="K14" s="58">
        <v>53</v>
      </c>
      <c r="L14" s="58">
        <v>94</v>
      </c>
      <c r="M14" s="58">
        <v>147</v>
      </c>
      <c r="N14" s="44"/>
    </row>
    <row r="15" spans="1:14" ht="12.75">
      <c r="A15" s="59" t="s">
        <v>65</v>
      </c>
      <c r="B15" s="53">
        <v>3</v>
      </c>
      <c r="C15" s="54">
        <v>3</v>
      </c>
      <c r="D15" s="54">
        <v>6</v>
      </c>
      <c r="E15" s="55"/>
      <c r="F15" s="55"/>
      <c r="G15" s="55"/>
      <c r="H15" s="56"/>
      <c r="I15" s="56"/>
      <c r="J15" s="56"/>
      <c r="K15" s="58">
        <v>3</v>
      </c>
      <c r="L15" s="58">
        <v>3</v>
      </c>
      <c r="M15" s="58">
        <v>6</v>
      </c>
      <c r="N15" s="44"/>
    </row>
    <row r="16" spans="1:14" ht="12.75">
      <c r="A16" s="59" t="s">
        <v>66</v>
      </c>
      <c r="B16" s="53">
        <v>39</v>
      </c>
      <c r="C16" s="54">
        <v>3</v>
      </c>
      <c r="D16" s="54">
        <v>42</v>
      </c>
      <c r="E16" s="55"/>
      <c r="F16" s="55"/>
      <c r="G16" s="55"/>
      <c r="H16" s="56">
        <v>3</v>
      </c>
      <c r="I16" s="56">
        <v>1</v>
      </c>
      <c r="J16" s="56">
        <v>4</v>
      </c>
      <c r="K16" s="58">
        <v>42</v>
      </c>
      <c r="L16" s="58">
        <v>4</v>
      </c>
      <c r="M16" s="58">
        <v>46</v>
      </c>
      <c r="N16" s="44"/>
    </row>
    <row r="17" spans="1:14" ht="12.75">
      <c r="A17" s="59" t="s">
        <v>107</v>
      </c>
      <c r="B17" s="53">
        <v>74</v>
      </c>
      <c r="C17" s="54">
        <v>40</v>
      </c>
      <c r="D17" s="54">
        <v>114</v>
      </c>
      <c r="E17" s="55"/>
      <c r="F17" s="55"/>
      <c r="G17" s="55"/>
      <c r="H17" s="56">
        <v>4</v>
      </c>
      <c r="I17" s="56">
        <v>4</v>
      </c>
      <c r="J17" s="56">
        <v>8</v>
      </c>
      <c r="K17" s="58">
        <v>78</v>
      </c>
      <c r="L17" s="58">
        <v>44</v>
      </c>
      <c r="M17" s="58">
        <v>122</v>
      </c>
      <c r="N17" s="44"/>
    </row>
    <row r="18" spans="1:14" ht="12.75">
      <c r="A18" s="59" t="s">
        <v>68</v>
      </c>
      <c r="B18" s="53">
        <v>33</v>
      </c>
      <c r="C18" s="54">
        <v>85</v>
      </c>
      <c r="D18" s="54">
        <v>118</v>
      </c>
      <c r="E18" s="55">
        <v>24</v>
      </c>
      <c r="F18" s="55">
        <v>88</v>
      </c>
      <c r="G18" s="55">
        <v>112</v>
      </c>
      <c r="H18" s="56"/>
      <c r="I18" s="56"/>
      <c r="J18" s="56"/>
      <c r="K18" s="58">
        <v>57</v>
      </c>
      <c r="L18" s="58">
        <v>173</v>
      </c>
      <c r="M18" s="58">
        <v>230</v>
      </c>
      <c r="N18" s="44"/>
    </row>
    <row r="19" spans="1:14" ht="15.75">
      <c r="A19" s="82" t="s">
        <v>70</v>
      </c>
      <c r="B19" s="83">
        <f>SUM(B18+B17+B16+B15+B14+B11+B10+B5+B4)</f>
        <v>338</v>
      </c>
      <c r="C19" s="83">
        <f aca="true" t="shared" si="0" ref="C19:M19">SUM(C18+C17+C16+C15+C14+C11+C10+C5+C4)</f>
        <v>418</v>
      </c>
      <c r="D19" s="83">
        <f t="shared" si="0"/>
        <v>756</v>
      </c>
      <c r="E19" s="83">
        <f t="shared" si="0"/>
        <v>24</v>
      </c>
      <c r="F19" s="83">
        <f t="shared" si="0"/>
        <v>98</v>
      </c>
      <c r="G19" s="83">
        <f t="shared" si="0"/>
        <v>122</v>
      </c>
      <c r="H19" s="83">
        <f t="shared" si="0"/>
        <v>15</v>
      </c>
      <c r="I19" s="83">
        <f t="shared" si="0"/>
        <v>14</v>
      </c>
      <c r="J19" s="83">
        <f t="shared" si="0"/>
        <v>29</v>
      </c>
      <c r="K19" s="83">
        <f t="shared" si="0"/>
        <v>377</v>
      </c>
      <c r="L19" s="83">
        <f t="shared" si="0"/>
        <v>530</v>
      </c>
      <c r="M19" s="83">
        <f t="shared" si="0"/>
        <v>907</v>
      </c>
      <c r="N19" s="44"/>
    </row>
    <row r="20" spans="1:14" ht="15.75">
      <c r="A20" s="84"/>
      <c r="B20" s="85">
        <f>SUM(B19/D19)</f>
        <v>0.4470899470899471</v>
      </c>
      <c r="C20" s="85">
        <f>SUM(C19/D19)</f>
        <v>0.5529100529100529</v>
      </c>
      <c r="D20" s="86"/>
      <c r="E20" s="85">
        <f>SUM(E19/G19)</f>
        <v>0.19672131147540983</v>
      </c>
      <c r="F20" s="85">
        <f>SUM(F19/G19)</f>
        <v>0.8032786885245902</v>
      </c>
      <c r="G20" s="86"/>
      <c r="H20" s="85">
        <f>SUM(H19/J19)</f>
        <v>0.5172413793103449</v>
      </c>
      <c r="I20" s="85">
        <f>SUM(I19/J19)</f>
        <v>0.4827586206896552</v>
      </c>
      <c r="J20" s="86"/>
      <c r="K20" s="85">
        <f>SUM(K19/M19)</f>
        <v>0.41565600882028664</v>
      </c>
      <c r="L20" s="85">
        <f>SUM(L19/M19)</f>
        <v>0.5843439911797134</v>
      </c>
      <c r="M20" s="87"/>
      <c r="N20" s="44"/>
    </row>
    <row r="21" spans="1:1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13" width="9.8515625" style="0" customWidth="1"/>
  </cols>
  <sheetData>
    <row r="1" spans="1:14" ht="15.75">
      <c r="A1" s="45" t="s">
        <v>110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5" t="s">
        <v>55</v>
      </c>
      <c r="L2" s="496"/>
      <c r="M2" s="497"/>
      <c r="N2" s="44"/>
    </row>
    <row r="3" spans="2:14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1" t="s">
        <v>17</v>
      </c>
      <c r="L3" s="51" t="s">
        <v>58</v>
      </c>
      <c r="M3" s="51" t="s">
        <v>57</v>
      </c>
      <c r="N3" s="44"/>
    </row>
    <row r="4" spans="1:14" ht="12.75">
      <c r="A4" s="52" t="s">
        <v>59</v>
      </c>
      <c r="B4" s="53">
        <v>6</v>
      </c>
      <c r="C4" s="54">
        <v>1</v>
      </c>
      <c r="D4" s="54">
        <v>7</v>
      </c>
      <c r="E4" s="55"/>
      <c r="F4" s="55"/>
      <c r="G4" s="55"/>
      <c r="H4" s="56"/>
      <c r="I4" s="56"/>
      <c r="J4" s="56"/>
      <c r="K4" s="58">
        <v>6</v>
      </c>
      <c r="L4" s="58">
        <v>1</v>
      </c>
      <c r="M4" s="58">
        <v>7</v>
      </c>
      <c r="N4" s="44"/>
    </row>
    <row r="5" spans="1:14" ht="12.75">
      <c r="A5" s="59" t="s">
        <v>60</v>
      </c>
      <c r="B5" s="53">
        <v>28</v>
      </c>
      <c r="C5" s="54">
        <v>117</v>
      </c>
      <c r="D5" s="54">
        <v>145</v>
      </c>
      <c r="E5" s="55">
        <v>0</v>
      </c>
      <c r="F5" s="55">
        <v>0</v>
      </c>
      <c r="G5" s="55">
        <v>0</v>
      </c>
      <c r="H5" s="56">
        <v>0</v>
      </c>
      <c r="I5" s="56">
        <v>0</v>
      </c>
      <c r="J5" s="56">
        <v>0</v>
      </c>
      <c r="K5" s="58">
        <v>28</v>
      </c>
      <c r="L5" s="58">
        <v>117</v>
      </c>
      <c r="M5" s="58">
        <v>145</v>
      </c>
      <c r="N5" s="44"/>
    </row>
    <row r="6" spans="1:14" ht="12.75">
      <c r="A6" s="71" t="s">
        <v>77</v>
      </c>
      <c r="B6" s="72">
        <v>18</v>
      </c>
      <c r="C6" s="73">
        <v>27</v>
      </c>
      <c r="D6" s="73">
        <v>45</v>
      </c>
      <c r="E6" s="73"/>
      <c r="F6" s="73"/>
      <c r="G6" s="73"/>
      <c r="H6" s="73"/>
      <c r="I6" s="73"/>
      <c r="J6" s="73"/>
      <c r="K6" s="73">
        <v>18</v>
      </c>
      <c r="L6" s="73">
        <v>27</v>
      </c>
      <c r="M6" s="73">
        <v>45</v>
      </c>
      <c r="N6" s="44"/>
    </row>
    <row r="7" spans="1:14" ht="12.75">
      <c r="A7" s="71" t="s">
        <v>97</v>
      </c>
      <c r="B7" s="72">
        <v>8</v>
      </c>
      <c r="C7" s="73">
        <v>11</v>
      </c>
      <c r="D7" s="73">
        <v>19</v>
      </c>
      <c r="E7" s="73"/>
      <c r="F7" s="73"/>
      <c r="G7" s="73"/>
      <c r="H7" s="73"/>
      <c r="I7" s="73"/>
      <c r="J7" s="73"/>
      <c r="K7" s="73">
        <v>8</v>
      </c>
      <c r="L7" s="73">
        <v>11</v>
      </c>
      <c r="M7" s="73">
        <v>19</v>
      </c>
      <c r="N7" s="44"/>
    </row>
    <row r="8" spans="1:14" ht="12.75">
      <c r="A8" s="71" t="s">
        <v>98</v>
      </c>
      <c r="B8" s="72">
        <v>0</v>
      </c>
      <c r="C8" s="73">
        <v>65</v>
      </c>
      <c r="D8" s="73">
        <v>65</v>
      </c>
      <c r="E8" s="73"/>
      <c r="F8" s="73"/>
      <c r="G8" s="73"/>
      <c r="H8" s="73"/>
      <c r="I8" s="73"/>
      <c r="J8" s="73"/>
      <c r="K8" s="73">
        <v>0</v>
      </c>
      <c r="L8" s="73">
        <v>65</v>
      </c>
      <c r="M8" s="73">
        <v>65</v>
      </c>
      <c r="N8" s="44"/>
    </row>
    <row r="9" spans="1:14" ht="12.75">
      <c r="A9" s="71" t="s">
        <v>78</v>
      </c>
      <c r="B9" s="72">
        <v>2</v>
      </c>
      <c r="C9" s="73">
        <v>14</v>
      </c>
      <c r="D9" s="73">
        <v>16</v>
      </c>
      <c r="E9" s="73"/>
      <c r="F9" s="73"/>
      <c r="G9" s="73"/>
      <c r="H9" s="73"/>
      <c r="I9" s="73"/>
      <c r="J9" s="73"/>
      <c r="K9" s="73">
        <v>2</v>
      </c>
      <c r="L9" s="73">
        <v>14</v>
      </c>
      <c r="M9" s="73">
        <v>16</v>
      </c>
      <c r="N9" s="44"/>
    </row>
    <row r="10" spans="1:14" ht="12.75">
      <c r="A10" s="59" t="s">
        <v>61</v>
      </c>
      <c r="B10" s="53">
        <v>28</v>
      </c>
      <c r="C10" s="54">
        <v>27</v>
      </c>
      <c r="D10" s="54">
        <v>55</v>
      </c>
      <c r="E10" s="55"/>
      <c r="F10" s="55"/>
      <c r="G10" s="55"/>
      <c r="H10" s="56"/>
      <c r="I10" s="56"/>
      <c r="J10" s="56"/>
      <c r="K10" s="58">
        <v>28</v>
      </c>
      <c r="L10" s="58">
        <v>27</v>
      </c>
      <c r="M10" s="58">
        <v>55</v>
      </c>
      <c r="N10" s="44"/>
    </row>
    <row r="11" spans="1:14" ht="12.75">
      <c r="A11" s="59" t="s">
        <v>62</v>
      </c>
      <c r="B11" s="53">
        <v>57</v>
      </c>
      <c r="C11" s="54">
        <v>47</v>
      </c>
      <c r="D11" s="54">
        <v>104</v>
      </c>
      <c r="E11" s="55">
        <v>0</v>
      </c>
      <c r="F11" s="55">
        <v>0</v>
      </c>
      <c r="G11" s="55">
        <v>0</v>
      </c>
      <c r="H11" s="56">
        <v>0</v>
      </c>
      <c r="I11" s="56">
        <v>0</v>
      </c>
      <c r="J11" s="56">
        <v>0</v>
      </c>
      <c r="K11" s="58">
        <v>57</v>
      </c>
      <c r="L11" s="58">
        <v>47</v>
      </c>
      <c r="M11" s="58">
        <v>104</v>
      </c>
      <c r="N11" s="44"/>
    </row>
    <row r="12" spans="1:14" ht="12.75">
      <c r="A12" s="74" t="s">
        <v>79</v>
      </c>
      <c r="B12" s="72">
        <v>51</v>
      </c>
      <c r="C12" s="73">
        <v>44</v>
      </c>
      <c r="D12" s="73">
        <v>95</v>
      </c>
      <c r="E12" s="73"/>
      <c r="F12" s="73"/>
      <c r="G12" s="73"/>
      <c r="H12" s="73"/>
      <c r="I12" s="73"/>
      <c r="J12" s="73"/>
      <c r="K12" s="73">
        <v>51</v>
      </c>
      <c r="L12" s="73">
        <v>44</v>
      </c>
      <c r="M12" s="73">
        <v>95</v>
      </c>
      <c r="N12" s="44"/>
    </row>
    <row r="13" spans="1:14" ht="12.75">
      <c r="A13" s="74" t="s">
        <v>103</v>
      </c>
      <c r="B13" s="72">
        <v>6</v>
      </c>
      <c r="C13" s="73">
        <v>3</v>
      </c>
      <c r="D13" s="73">
        <v>9</v>
      </c>
      <c r="E13" s="73"/>
      <c r="F13" s="73"/>
      <c r="G13" s="73"/>
      <c r="H13" s="73"/>
      <c r="I13" s="73"/>
      <c r="J13" s="73"/>
      <c r="K13" s="73">
        <v>6</v>
      </c>
      <c r="L13" s="73">
        <v>3</v>
      </c>
      <c r="M13" s="73">
        <v>9</v>
      </c>
      <c r="N13" s="44"/>
    </row>
    <row r="14" spans="1:14" ht="12.75">
      <c r="A14" s="59" t="s">
        <v>81</v>
      </c>
      <c r="B14" s="53">
        <v>59</v>
      </c>
      <c r="C14" s="54">
        <v>97</v>
      </c>
      <c r="D14" s="54">
        <v>156</v>
      </c>
      <c r="E14" s="55"/>
      <c r="F14" s="55"/>
      <c r="G14" s="55"/>
      <c r="H14" s="56">
        <v>4</v>
      </c>
      <c r="I14" s="56">
        <v>8</v>
      </c>
      <c r="J14" s="56">
        <v>12</v>
      </c>
      <c r="K14" s="58">
        <v>63</v>
      </c>
      <c r="L14" s="58">
        <v>105</v>
      </c>
      <c r="M14" s="58">
        <v>168</v>
      </c>
      <c r="N14" s="44"/>
    </row>
    <row r="15" spans="1:14" ht="12.75">
      <c r="A15" s="59" t="s">
        <v>65</v>
      </c>
      <c r="B15" s="53">
        <v>2</v>
      </c>
      <c r="C15" s="54">
        <v>5</v>
      </c>
      <c r="D15" s="54">
        <v>7</v>
      </c>
      <c r="E15" s="55"/>
      <c r="F15" s="55"/>
      <c r="G15" s="55"/>
      <c r="H15" s="56"/>
      <c r="I15" s="56"/>
      <c r="J15" s="56"/>
      <c r="K15" s="58">
        <v>2</v>
      </c>
      <c r="L15" s="58">
        <v>5</v>
      </c>
      <c r="M15" s="58">
        <v>7</v>
      </c>
      <c r="N15" s="44"/>
    </row>
    <row r="16" spans="1:14" ht="12.75">
      <c r="A16" s="59" t="s">
        <v>66</v>
      </c>
      <c r="B16" s="53">
        <v>55</v>
      </c>
      <c r="C16" s="54">
        <v>3</v>
      </c>
      <c r="D16" s="54">
        <v>58</v>
      </c>
      <c r="E16" s="55"/>
      <c r="F16" s="55"/>
      <c r="G16" s="55"/>
      <c r="H16" s="56">
        <v>1</v>
      </c>
      <c r="I16" s="56"/>
      <c r="J16" s="56">
        <v>1</v>
      </c>
      <c r="K16" s="58">
        <v>56</v>
      </c>
      <c r="L16" s="58">
        <v>3</v>
      </c>
      <c r="M16" s="58">
        <v>59</v>
      </c>
      <c r="N16" s="44"/>
    </row>
    <row r="17" spans="1:14" ht="12.75">
      <c r="A17" s="59" t="s">
        <v>107</v>
      </c>
      <c r="B17" s="53">
        <v>41</v>
      </c>
      <c r="C17" s="54">
        <v>33</v>
      </c>
      <c r="D17" s="54">
        <v>74</v>
      </c>
      <c r="E17" s="55"/>
      <c r="F17" s="55"/>
      <c r="G17" s="55"/>
      <c r="H17" s="56">
        <v>6</v>
      </c>
      <c r="I17" s="56">
        <v>1</v>
      </c>
      <c r="J17" s="56">
        <v>7</v>
      </c>
      <c r="K17" s="58">
        <v>47</v>
      </c>
      <c r="L17" s="58">
        <v>34</v>
      </c>
      <c r="M17" s="58">
        <v>81</v>
      </c>
      <c r="N17" s="44"/>
    </row>
    <row r="18" spans="1:14" ht="12.75">
      <c r="A18" s="59" t="s">
        <v>68</v>
      </c>
      <c r="B18" s="53">
        <v>27</v>
      </c>
      <c r="C18" s="54">
        <v>71</v>
      </c>
      <c r="D18" s="54">
        <v>98</v>
      </c>
      <c r="E18" s="55">
        <v>19</v>
      </c>
      <c r="F18" s="55">
        <v>62</v>
      </c>
      <c r="G18" s="55">
        <v>81</v>
      </c>
      <c r="H18" s="56"/>
      <c r="I18" s="56"/>
      <c r="J18" s="56"/>
      <c r="K18" s="58">
        <v>46</v>
      </c>
      <c r="L18" s="58">
        <v>133</v>
      </c>
      <c r="M18" s="58">
        <v>179</v>
      </c>
      <c r="N18" s="44"/>
    </row>
    <row r="19" spans="1:14" ht="15.75">
      <c r="A19" s="82" t="s">
        <v>70</v>
      </c>
      <c r="B19" s="83">
        <f>SUM(B18+B17+B16+B15+B14+B11+B10+B5+B4)</f>
        <v>303</v>
      </c>
      <c r="C19" s="83">
        <f aca="true" t="shared" si="0" ref="C19:M19">SUM(C18+C17+C16+C15+C14+C11+C10+C5+C4)</f>
        <v>401</v>
      </c>
      <c r="D19" s="83">
        <f t="shared" si="0"/>
        <v>704</v>
      </c>
      <c r="E19" s="83">
        <f t="shared" si="0"/>
        <v>19</v>
      </c>
      <c r="F19" s="83">
        <f t="shared" si="0"/>
        <v>62</v>
      </c>
      <c r="G19" s="83">
        <f t="shared" si="0"/>
        <v>81</v>
      </c>
      <c r="H19" s="83">
        <f t="shared" si="0"/>
        <v>11</v>
      </c>
      <c r="I19" s="83">
        <f t="shared" si="0"/>
        <v>9</v>
      </c>
      <c r="J19" s="83">
        <f t="shared" si="0"/>
        <v>20</v>
      </c>
      <c r="K19" s="83">
        <f t="shared" si="0"/>
        <v>333</v>
      </c>
      <c r="L19" s="83">
        <f t="shared" si="0"/>
        <v>472</v>
      </c>
      <c r="M19" s="83">
        <f t="shared" si="0"/>
        <v>805</v>
      </c>
      <c r="N19" s="44"/>
    </row>
    <row r="20" spans="1:14" ht="15.75">
      <c r="A20" s="84"/>
      <c r="B20" s="85">
        <f>SUM(B19/D19)</f>
        <v>0.4303977272727273</v>
      </c>
      <c r="C20" s="85">
        <f>SUM(C19/D19)</f>
        <v>0.5696022727272727</v>
      </c>
      <c r="D20" s="86"/>
      <c r="E20" s="85">
        <f>SUM(E19/G19)</f>
        <v>0.2345679012345679</v>
      </c>
      <c r="F20" s="85">
        <f>SUM(F19/G19)</f>
        <v>0.7654320987654321</v>
      </c>
      <c r="G20" s="86"/>
      <c r="H20" s="85">
        <f>SUM(H19/J19)</f>
        <v>0.55</v>
      </c>
      <c r="I20" s="85">
        <f>SUM(I19/J19)</f>
        <v>0.45</v>
      </c>
      <c r="J20" s="86"/>
      <c r="K20" s="85">
        <f>SUM(K19/M19)</f>
        <v>0.41366459627329194</v>
      </c>
      <c r="L20" s="85">
        <f>SUM(L19/M19)</f>
        <v>0.5863354037267081</v>
      </c>
      <c r="M20" s="87"/>
      <c r="N20" s="44"/>
    </row>
    <row r="21" spans="1:1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5" ht="12.75">
      <c r="H25" s="3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0"/>
  <sheetViews>
    <sheetView zoomScalePageLayoutView="0" workbookViewId="0" topLeftCell="A271">
      <selection activeCell="D93" sqref="D93"/>
    </sheetView>
  </sheetViews>
  <sheetFormatPr defaultColWidth="9.140625" defaultRowHeight="12.75"/>
  <cols>
    <col min="1" max="1" width="12.421875" style="0" customWidth="1"/>
    <col min="3" max="3" width="13.57421875" style="0" customWidth="1"/>
    <col min="4" max="4" width="82.140625" style="0" customWidth="1"/>
  </cols>
  <sheetData>
    <row r="1" spans="1:7" ht="35.25" customHeight="1">
      <c r="A1" s="448" t="s">
        <v>146</v>
      </c>
      <c r="B1" s="449"/>
      <c r="C1" s="449"/>
      <c r="D1" s="449"/>
      <c r="E1" s="449"/>
      <c r="F1" s="449"/>
      <c r="G1" s="372"/>
    </row>
    <row r="2" spans="1:4" ht="12.75">
      <c r="A2" s="369"/>
      <c r="B2" s="370"/>
      <c r="C2" s="369"/>
      <c r="D2" s="371"/>
    </row>
    <row r="3" spans="1:7" ht="15">
      <c r="A3" s="440" t="s">
        <v>111</v>
      </c>
      <c r="B3" s="440" t="s">
        <v>16</v>
      </c>
      <c r="C3" s="440" t="s">
        <v>147</v>
      </c>
      <c r="D3" s="440" t="s">
        <v>148</v>
      </c>
      <c r="E3" s="441" t="s">
        <v>5</v>
      </c>
      <c r="F3" s="441" t="s">
        <v>6</v>
      </c>
      <c r="G3" s="441" t="s">
        <v>7</v>
      </c>
    </row>
    <row r="4" spans="1:7" ht="15.75">
      <c r="A4" s="405" t="s">
        <v>8</v>
      </c>
      <c r="B4" s="406"/>
      <c r="C4" s="406"/>
      <c r="D4" s="406"/>
      <c r="E4" s="407">
        <v>303</v>
      </c>
      <c r="F4" s="407">
        <v>655</v>
      </c>
      <c r="G4" s="408">
        <v>958</v>
      </c>
    </row>
    <row r="5" spans="1:7" ht="15">
      <c r="A5" s="384"/>
      <c r="B5" s="379" t="s">
        <v>20</v>
      </c>
      <c r="C5" s="380"/>
      <c r="D5" s="409"/>
      <c r="E5" s="399">
        <v>29</v>
      </c>
      <c r="F5" s="399">
        <v>182</v>
      </c>
      <c r="G5" s="400">
        <v>211</v>
      </c>
    </row>
    <row r="6" spans="1:7" ht="15">
      <c r="A6" s="410"/>
      <c r="B6" s="384"/>
      <c r="C6" s="379" t="s">
        <v>1</v>
      </c>
      <c r="D6" s="380"/>
      <c r="E6" s="399">
        <v>16</v>
      </c>
      <c r="F6" s="399">
        <v>94</v>
      </c>
      <c r="G6" s="400">
        <v>110</v>
      </c>
    </row>
    <row r="7" spans="1:7" ht="15">
      <c r="A7" s="410"/>
      <c r="B7" s="410"/>
      <c r="C7" s="384"/>
      <c r="D7" s="377" t="s">
        <v>149</v>
      </c>
      <c r="E7" s="395"/>
      <c r="F7" s="395">
        <v>11</v>
      </c>
      <c r="G7" s="401">
        <v>11</v>
      </c>
    </row>
    <row r="8" spans="1:7" ht="15">
      <c r="A8" s="410"/>
      <c r="B8" s="410"/>
      <c r="C8" s="384"/>
      <c r="D8" s="377" t="s">
        <v>150</v>
      </c>
      <c r="E8" s="395">
        <v>6</v>
      </c>
      <c r="F8" s="395">
        <v>33</v>
      </c>
      <c r="G8" s="401">
        <v>39</v>
      </c>
    </row>
    <row r="9" spans="1:7" ht="15">
      <c r="A9" s="410"/>
      <c r="B9" s="410"/>
      <c r="C9" s="384"/>
      <c r="D9" s="377" t="s">
        <v>151</v>
      </c>
      <c r="E9" s="395">
        <v>9</v>
      </c>
      <c r="F9" s="395">
        <v>33</v>
      </c>
      <c r="G9" s="401">
        <v>42</v>
      </c>
    </row>
    <row r="10" spans="1:7" ht="15">
      <c r="A10" s="410"/>
      <c r="B10" s="410"/>
      <c r="C10" s="386"/>
      <c r="D10" s="387" t="s">
        <v>152</v>
      </c>
      <c r="E10" s="402">
        <v>1</v>
      </c>
      <c r="F10" s="402">
        <v>17</v>
      </c>
      <c r="G10" s="403">
        <v>18</v>
      </c>
    </row>
    <row r="11" spans="1:7" ht="15">
      <c r="A11" s="410"/>
      <c r="B11" s="410"/>
      <c r="C11" s="379" t="s">
        <v>3</v>
      </c>
      <c r="D11" s="380"/>
      <c r="E11" s="399">
        <v>6</v>
      </c>
      <c r="F11" s="399">
        <v>53</v>
      </c>
      <c r="G11" s="400">
        <v>59</v>
      </c>
    </row>
    <row r="12" spans="1:7" ht="15">
      <c r="A12" s="410"/>
      <c r="B12" s="410"/>
      <c r="C12" s="384"/>
      <c r="D12" s="377" t="s">
        <v>153</v>
      </c>
      <c r="E12" s="395">
        <v>1</v>
      </c>
      <c r="F12" s="395">
        <v>6</v>
      </c>
      <c r="G12" s="401">
        <v>7</v>
      </c>
    </row>
    <row r="13" spans="1:7" ht="15">
      <c r="A13" s="410"/>
      <c r="B13" s="410"/>
      <c r="C13" s="384"/>
      <c r="D13" s="377" t="s">
        <v>149</v>
      </c>
      <c r="E13" s="395">
        <v>3</v>
      </c>
      <c r="F13" s="395">
        <v>9</v>
      </c>
      <c r="G13" s="401">
        <v>12</v>
      </c>
    </row>
    <row r="14" spans="1:7" ht="15">
      <c r="A14" s="410"/>
      <c r="B14" s="410"/>
      <c r="C14" s="384"/>
      <c r="D14" s="377" t="s">
        <v>154</v>
      </c>
      <c r="E14" s="395"/>
      <c r="F14" s="395">
        <v>1</v>
      </c>
      <c r="G14" s="401">
        <v>1</v>
      </c>
    </row>
    <row r="15" spans="1:7" ht="15">
      <c r="A15" s="410"/>
      <c r="B15" s="410"/>
      <c r="C15" s="384"/>
      <c r="D15" s="377" t="s">
        <v>150</v>
      </c>
      <c r="E15" s="395">
        <v>1</v>
      </c>
      <c r="F15" s="395">
        <v>2</v>
      </c>
      <c r="G15" s="401">
        <v>3</v>
      </c>
    </row>
    <row r="16" spans="1:7" ht="15">
      <c r="A16" s="410"/>
      <c r="B16" s="410"/>
      <c r="C16" s="384"/>
      <c r="D16" s="377" t="s">
        <v>155</v>
      </c>
      <c r="E16" s="395"/>
      <c r="F16" s="395">
        <v>2</v>
      </c>
      <c r="G16" s="401">
        <v>2</v>
      </c>
    </row>
    <row r="17" spans="1:7" ht="15">
      <c r="A17" s="410"/>
      <c r="B17" s="410"/>
      <c r="C17" s="384"/>
      <c r="D17" s="377" t="s">
        <v>156</v>
      </c>
      <c r="E17" s="395"/>
      <c r="F17" s="395">
        <v>1</v>
      </c>
      <c r="G17" s="401">
        <v>1</v>
      </c>
    </row>
    <row r="18" spans="1:7" ht="15">
      <c r="A18" s="410"/>
      <c r="B18" s="410"/>
      <c r="C18" s="384"/>
      <c r="D18" s="377" t="s">
        <v>151</v>
      </c>
      <c r="E18" s="395"/>
      <c r="F18" s="395">
        <v>10</v>
      </c>
      <c r="G18" s="401">
        <v>10</v>
      </c>
    </row>
    <row r="19" spans="1:7" ht="15">
      <c r="A19" s="410"/>
      <c r="B19" s="410"/>
      <c r="C19" s="384"/>
      <c r="D19" s="377" t="s">
        <v>157</v>
      </c>
      <c r="E19" s="395"/>
      <c r="F19" s="395">
        <v>14</v>
      </c>
      <c r="G19" s="401">
        <v>14</v>
      </c>
    </row>
    <row r="20" spans="1:7" ht="15">
      <c r="A20" s="410"/>
      <c r="B20" s="410"/>
      <c r="C20" s="384"/>
      <c r="D20" s="377" t="s">
        <v>158</v>
      </c>
      <c r="E20" s="395">
        <v>1</v>
      </c>
      <c r="F20" s="395"/>
      <c r="G20" s="401">
        <v>1</v>
      </c>
    </row>
    <row r="21" spans="1:7" ht="15">
      <c r="A21" s="410"/>
      <c r="B21" s="410"/>
      <c r="C21" s="384"/>
      <c r="D21" s="377" t="s">
        <v>159</v>
      </c>
      <c r="E21" s="395"/>
      <c r="F21" s="395">
        <v>6</v>
      </c>
      <c r="G21" s="401">
        <v>6</v>
      </c>
    </row>
    <row r="22" spans="1:7" ht="15">
      <c r="A22" s="410"/>
      <c r="B22" s="384"/>
      <c r="C22" s="384"/>
      <c r="D22" s="377" t="s">
        <v>152</v>
      </c>
      <c r="E22" s="395"/>
      <c r="F22" s="395">
        <v>1</v>
      </c>
      <c r="G22" s="401">
        <v>1</v>
      </c>
    </row>
    <row r="23" spans="1:7" ht="15">
      <c r="A23" s="410"/>
      <c r="B23" s="384"/>
      <c r="C23" s="386"/>
      <c r="D23" s="387" t="s">
        <v>160</v>
      </c>
      <c r="E23" s="402"/>
      <c r="F23" s="402">
        <v>1</v>
      </c>
      <c r="G23" s="403">
        <v>1</v>
      </c>
    </row>
    <row r="24" spans="1:7" ht="15">
      <c r="A24" s="410"/>
      <c r="B24" s="384"/>
      <c r="C24" s="382" t="s">
        <v>2</v>
      </c>
      <c r="D24" s="383"/>
      <c r="E24" s="397">
        <v>7</v>
      </c>
      <c r="F24" s="397">
        <v>32</v>
      </c>
      <c r="G24" s="404">
        <v>39</v>
      </c>
    </row>
    <row r="25" spans="1:7" ht="15">
      <c r="A25" s="410"/>
      <c r="B25" s="410"/>
      <c r="C25" s="384"/>
      <c r="D25" s="377" t="s">
        <v>149</v>
      </c>
      <c r="E25" s="395"/>
      <c r="F25" s="395">
        <v>4</v>
      </c>
      <c r="G25" s="401">
        <v>4</v>
      </c>
    </row>
    <row r="26" spans="1:7" ht="15">
      <c r="A26" s="410"/>
      <c r="B26" s="410"/>
      <c r="C26" s="384"/>
      <c r="D26" s="377" t="s">
        <v>150</v>
      </c>
      <c r="E26" s="395">
        <v>4</v>
      </c>
      <c r="F26" s="395">
        <v>10</v>
      </c>
      <c r="G26" s="401">
        <v>14</v>
      </c>
    </row>
    <row r="27" spans="1:7" ht="15">
      <c r="A27" s="410"/>
      <c r="B27" s="410"/>
      <c r="C27" s="384"/>
      <c r="D27" s="377" t="s">
        <v>155</v>
      </c>
      <c r="E27" s="395">
        <v>1</v>
      </c>
      <c r="F27" s="395">
        <v>6</v>
      </c>
      <c r="G27" s="401">
        <v>7</v>
      </c>
    </row>
    <row r="28" spans="1:7" ht="15">
      <c r="A28" s="410"/>
      <c r="B28" s="410"/>
      <c r="C28" s="384"/>
      <c r="D28" s="377" t="s">
        <v>161</v>
      </c>
      <c r="E28" s="395"/>
      <c r="F28" s="395">
        <v>4</v>
      </c>
      <c r="G28" s="401">
        <v>4</v>
      </c>
    </row>
    <row r="29" spans="1:7" ht="15">
      <c r="A29" s="410"/>
      <c r="B29" s="410"/>
      <c r="C29" s="384"/>
      <c r="D29" s="377" t="s">
        <v>159</v>
      </c>
      <c r="E29" s="395"/>
      <c r="F29" s="395">
        <v>5</v>
      </c>
      <c r="G29" s="401">
        <v>5</v>
      </c>
    </row>
    <row r="30" spans="1:7" ht="15">
      <c r="A30" s="410"/>
      <c r="B30" s="410"/>
      <c r="C30" s="386"/>
      <c r="D30" s="387" t="s">
        <v>160</v>
      </c>
      <c r="E30" s="402">
        <v>2</v>
      </c>
      <c r="F30" s="402">
        <v>3</v>
      </c>
      <c r="G30" s="403">
        <v>5</v>
      </c>
    </row>
    <row r="31" spans="1:7" ht="15">
      <c r="A31" s="384"/>
      <c r="B31" s="384"/>
      <c r="C31" s="379" t="s">
        <v>4</v>
      </c>
      <c r="D31" s="380"/>
      <c r="E31" s="399"/>
      <c r="F31" s="399">
        <v>3</v>
      </c>
      <c r="G31" s="400">
        <v>3</v>
      </c>
    </row>
    <row r="32" spans="1:7" ht="15">
      <c r="A32" s="384"/>
      <c r="B32" s="410"/>
      <c r="C32" s="384"/>
      <c r="D32" s="377" t="s">
        <v>154</v>
      </c>
      <c r="E32" s="395"/>
      <c r="F32" s="395">
        <v>1</v>
      </c>
      <c r="G32" s="401">
        <v>1</v>
      </c>
    </row>
    <row r="33" spans="1:7" ht="15">
      <c r="A33" s="410"/>
      <c r="B33" s="410"/>
      <c r="C33" s="384"/>
      <c r="D33" s="377" t="s">
        <v>150</v>
      </c>
      <c r="E33" s="395"/>
      <c r="F33" s="395">
        <v>1</v>
      </c>
      <c r="G33" s="401">
        <v>1</v>
      </c>
    </row>
    <row r="34" spans="1:7" ht="15">
      <c r="A34" s="410"/>
      <c r="B34" s="410"/>
      <c r="C34" s="384"/>
      <c r="D34" s="377" t="s">
        <v>162</v>
      </c>
      <c r="E34" s="395"/>
      <c r="F34" s="395">
        <v>1</v>
      </c>
      <c r="G34" s="401">
        <v>1</v>
      </c>
    </row>
    <row r="35" spans="1:7" ht="15">
      <c r="A35" s="410"/>
      <c r="B35" s="379" t="s">
        <v>21</v>
      </c>
      <c r="C35" s="380"/>
      <c r="D35" s="380"/>
      <c r="E35" s="399">
        <v>10</v>
      </c>
      <c r="F35" s="399">
        <v>98</v>
      </c>
      <c r="G35" s="400">
        <v>108</v>
      </c>
    </row>
    <row r="36" spans="1:7" ht="15">
      <c r="A36" s="410"/>
      <c r="B36" s="382"/>
      <c r="C36" s="379" t="s">
        <v>1</v>
      </c>
      <c r="D36" s="380"/>
      <c r="E36" s="399">
        <v>8</v>
      </c>
      <c r="F36" s="399">
        <v>72</v>
      </c>
      <c r="G36" s="400">
        <v>80</v>
      </c>
    </row>
    <row r="37" spans="1:7" ht="15">
      <c r="A37" s="410"/>
      <c r="B37" s="384"/>
      <c r="C37" s="386"/>
      <c r="D37" s="393" t="s">
        <v>163</v>
      </c>
      <c r="E37" s="419">
        <v>8</v>
      </c>
      <c r="F37" s="419">
        <v>72</v>
      </c>
      <c r="G37" s="420">
        <v>80</v>
      </c>
    </row>
    <row r="38" spans="1:7" ht="15">
      <c r="A38" s="410"/>
      <c r="B38" s="384"/>
      <c r="C38" s="382" t="s">
        <v>2</v>
      </c>
      <c r="D38" s="389"/>
      <c r="E38" s="397"/>
      <c r="F38" s="397">
        <v>1</v>
      </c>
      <c r="G38" s="404">
        <v>1</v>
      </c>
    </row>
    <row r="39" spans="1:7" ht="15">
      <c r="A39" s="410"/>
      <c r="B39" s="410"/>
      <c r="C39" s="386"/>
      <c r="D39" s="393" t="s">
        <v>164</v>
      </c>
      <c r="E39" s="419"/>
      <c r="F39" s="419">
        <v>1</v>
      </c>
      <c r="G39" s="420">
        <v>1</v>
      </c>
    </row>
    <row r="40" spans="1:7" ht="15">
      <c r="A40" s="410"/>
      <c r="B40" s="410"/>
      <c r="C40" s="382" t="s">
        <v>3</v>
      </c>
      <c r="D40" s="383"/>
      <c r="E40" s="397">
        <v>2</v>
      </c>
      <c r="F40" s="397">
        <v>25</v>
      </c>
      <c r="G40" s="404">
        <v>27</v>
      </c>
    </row>
    <row r="41" spans="1:7" ht="15">
      <c r="A41" s="410"/>
      <c r="B41" s="410"/>
      <c r="C41" s="384"/>
      <c r="D41" s="377" t="s">
        <v>163</v>
      </c>
      <c r="E41" s="395"/>
      <c r="F41" s="395">
        <v>2</v>
      </c>
      <c r="G41" s="401">
        <v>2</v>
      </c>
    </row>
    <row r="42" spans="1:7" ht="15">
      <c r="A42" s="410"/>
      <c r="B42" s="410"/>
      <c r="C42" s="384"/>
      <c r="D42" s="377" t="s">
        <v>165</v>
      </c>
      <c r="E42" s="395">
        <v>2</v>
      </c>
      <c r="F42" s="395">
        <v>22</v>
      </c>
      <c r="G42" s="401">
        <v>24</v>
      </c>
    </row>
    <row r="43" spans="1:7" ht="15">
      <c r="A43" s="410"/>
      <c r="B43" s="410"/>
      <c r="C43" s="384"/>
      <c r="D43" s="377" t="s">
        <v>166</v>
      </c>
      <c r="E43" s="395"/>
      <c r="F43" s="395">
        <v>1</v>
      </c>
      <c r="G43" s="401">
        <v>1</v>
      </c>
    </row>
    <row r="44" spans="1:7" ht="15">
      <c r="A44" s="410"/>
      <c r="B44" s="379" t="s">
        <v>23</v>
      </c>
      <c r="C44" s="380"/>
      <c r="D44" s="380"/>
      <c r="E44" s="399">
        <v>28</v>
      </c>
      <c r="F44" s="399">
        <v>22</v>
      </c>
      <c r="G44" s="400">
        <v>50</v>
      </c>
    </row>
    <row r="45" spans="1:7" ht="15">
      <c r="A45" s="410"/>
      <c r="B45" s="384"/>
      <c r="C45" s="379" t="s">
        <v>1</v>
      </c>
      <c r="D45" s="380"/>
      <c r="E45" s="399">
        <v>20</v>
      </c>
      <c r="F45" s="399">
        <v>14</v>
      </c>
      <c r="G45" s="400">
        <v>34</v>
      </c>
    </row>
    <row r="46" spans="1:7" ht="15">
      <c r="A46" s="410"/>
      <c r="B46" s="384"/>
      <c r="C46" s="386"/>
      <c r="D46" s="387" t="s">
        <v>167</v>
      </c>
      <c r="E46" s="402">
        <v>20</v>
      </c>
      <c r="F46" s="402">
        <v>14</v>
      </c>
      <c r="G46" s="403">
        <v>34</v>
      </c>
    </row>
    <row r="47" spans="1:7" ht="15">
      <c r="A47" s="410"/>
      <c r="B47" s="384"/>
      <c r="C47" s="382" t="s">
        <v>3</v>
      </c>
      <c r="D47" s="383"/>
      <c r="E47" s="397">
        <v>7</v>
      </c>
      <c r="F47" s="397">
        <v>8</v>
      </c>
      <c r="G47" s="404">
        <v>15</v>
      </c>
    </row>
    <row r="48" spans="1:7" ht="15">
      <c r="A48" s="410"/>
      <c r="B48" s="410"/>
      <c r="C48" s="384"/>
      <c r="D48" s="377" t="s">
        <v>168</v>
      </c>
      <c r="E48" s="395">
        <v>4</v>
      </c>
      <c r="F48" s="395">
        <v>4</v>
      </c>
      <c r="G48" s="401">
        <v>8</v>
      </c>
    </row>
    <row r="49" spans="1:7" ht="15">
      <c r="A49" s="410"/>
      <c r="B49" s="410"/>
      <c r="C49" s="384"/>
      <c r="D49" s="377" t="s">
        <v>167</v>
      </c>
      <c r="E49" s="395">
        <v>2</v>
      </c>
      <c r="F49" s="395">
        <v>2</v>
      </c>
      <c r="G49" s="401">
        <v>4</v>
      </c>
    </row>
    <row r="50" spans="1:7" ht="15">
      <c r="A50" s="410"/>
      <c r="B50" s="410"/>
      <c r="C50" s="384"/>
      <c r="D50" s="377" t="s">
        <v>169</v>
      </c>
      <c r="E50" s="395">
        <v>1</v>
      </c>
      <c r="F50" s="395">
        <v>2</v>
      </c>
      <c r="G50" s="401">
        <v>3</v>
      </c>
    </row>
    <row r="51" spans="1:7" ht="15">
      <c r="A51" s="410"/>
      <c r="B51" s="410"/>
      <c r="C51" s="379" t="s">
        <v>4</v>
      </c>
      <c r="D51" s="380"/>
      <c r="E51" s="399">
        <v>1</v>
      </c>
      <c r="F51" s="399"/>
      <c r="G51" s="400">
        <v>1</v>
      </c>
    </row>
    <row r="52" spans="1:7" ht="15">
      <c r="A52" s="410"/>
      <c r="B52" s="384"/>
      <c r="C52" s="384"/>
      <c r="D52" s="377" t="s">
        <v>167</v>
      </c>
      <c r="E52" s="395">
        <v>1</v>
      </c>
      <c r="F52" s="395"/>
      <c r="G52" s="401">
        <v>1</v>
      </c>
    </row>
    <row r="53" spans="1:7" ht="15">
      <c r="A53" s="410"/>
      <c r="B53" s="379" t="s">
        <v>30</v>
      </c>
      <c r="C53" s="380"/>
      <c r="D53" s="380"/>
      <c r="E53" s="399">
        <v>82</v>
      </c>
      <c r="F53" s="399">
        <v>93</v>
      </c>
      <c r="G53" s="400">
        <v>175</v>
      </c>
    </row>
    <row r="54" spans="1:7" ht="15">
      <c r="A54" s="410"/>
      <c r="B54" s="384"/>
      <c r="C54" s="379" t="s">
        <v>1</v>
      </c>
      <c r="D54" s="380"/>
      <c r="E54" s="399">
        <v>42</v>
      </c>
      <c r="F54" s="399">
        <v>53</v>
      </c>
      <c r="G54" s="400">
        <v>95</v>
      </c>
    </row>
    <row r="55" spans="1:7" ht="15">
      <c r="A55" s="410"/>
      <c r="B55" s="384"/>
      <c r="C55" s="386"/>
      <c r="D55" s="387" t="s">
        <v>170</v>
      </c>
      <c r="E55" s="402">
        <v>42</v>
      </c>
      <c r="F55" s="402">
        <v>53</v>
      </c>
      <c r="G55" s="403">
        <v>95</v>
      </c>
    </row>
    <row r="56" spans="1:7" ht="15">
      <c r="A56" s="410"/>
      <c r="B56" s="384"/>
      <c r="C56" s="382" t="s">
        <v>3</v>
      </c>
      <c r="D56" s="383"/>
      <c r="E56" s="397">
        <v>40</v>
      </c>
      <c r="F56" s="397">
        <v>40</v>
      </c>
      <c r="G56" s="404">
        <v>80</v>
      </c>
    </row>
    <row r="57" spans="1:7" ht="15">
      <c r="A57" s="410"/>
      <c r="B57" s="384"/>
      <c r="C57" s="384"/>
      <c r="D57" s="377" t="s">
        <v>170</v>
      </c>
      <c r="E57" s="395">
        <v>35</v>
      </c>
      <c r="F57" s="395">
        <v>37</v>
      </c>
      <c r="G57" s="401">
        <v>72</v>
      </c>
    </row>
    <row r="58" spans="1:7" ht="15">
      <c r="A58" s="410"/>
      <c r="B58" s="410"/>
      <c r="C58" s="384"/>
      <c r="D58" s="377" t="s">
        <v>171</v>
      </c>
      <c r="E58" s="395">
        <v>2</v>
      </c>
      <c r="F58" s="395">
        <v>2</v>
      </c>
      <c r="G58" s="401">
        <v>4</v>
      </c>
    </row>
    <row r="59" spans="1:7" ht="15">
      <c r="A59" s="410"/>
      <c r="B59" s="426"/>
      <c r="C59" s="384"/>
      <c r="D59" s="377" t="s">
        <v>172</v>
      </c>
      <c r="E59" s="395">
        <v>3</v>
      </c>
      <c r="F59" s="395">
        <v>1</v>
      </c>
      <c r="G59" s="401">
        <v>4</v>
      </c>
    </row>
    <row r="60" spans="1:7" ht="15">
      <c r="A60" s="410"/>
      <c r="B60" s="379" t="s">
        <v>39</v>
      </c>
      <c r="C60" s="380"/>
      <c r="D60" s="380"/>
      <c r="E60" s="399">
        <v>45</v>
      </c>
      <c r="F60" s="399">
        <v>96</v>
      </c>
      <c r="G60" s="400">
        <v>141</v>
      </c>
    </row>
    <row r="61" spans="1:7" ht="15">
      <c r="A61" s="410"/>
      <c r="B61" s="384"/>
      <c r="C61" s="379" t="s">
        <v>1</v>
      </c>
      <c r="D61" s="380"/>
      <c r="E61" s="399">
        <v>19</v>
      </c>
      <c r="F61" s="399">
        <v>22</v>
      </c>
      <c r="G61" s="400">
        <v>41</v>
      </c>
    </row>
    <row r="62" spans="1:7" ht="15">
      <c r="A62" s="410"/>
      <c r="B62" s="384"/>
      <c r="C62" s="386"/>
      <c r="D62" s="387" t="s">
        <v>173</v>
      </c>
      <c r="E62" s="402">
        <v>19</v>
      </c>
      <c r="F62" s="402">
        <v>22</v>
      </c>
      <c r="G62" s="403">
        <v>41</v>
      </c>
    </row>
    <row r="63" spans="1:7" ht="15">
      <c r="A63" s="410"/>
      <c r="B63" s="384"/>
      <c r="C63" s="379" t="s">
        <v>3</v>
      </c>
      <c r="D63" s="391"/>
      <c r="E63" s="399">
        <v>11</v>
      </c>
      <c r="F63" s="399">
        <v>31</v>
      </c>
      <c r="G63" s="400">
        <v>42</v>
      </c>
    </row>
    <row r="64" spans="1:7" ht="15">
      <c r="A64" s="410"/>
      <c r="B64" s="384"/>
      <c r="C64" s="384"/>
      <c r="D64" s="377" t="s">
        <v>174</v>
      </c>
      <c r="E64" s="395">
        <v>3</v>
      </c>
      <c r="F64" s="395">
        <v>11</v>
      </c>
      <c r="G64" s="401">
        <v>14</v>
      </c>
    </row>
    <row r="65" spans="1:7" ht="15">
      <c r="A65" s="410"/>
      <c r="B65" s="384"/>
      <c r="C65" s="384"/>
      <c r="D65" s="377" t="s">
        <v>175</v>
      </c>
      <c r="E65" s="395">
        <v>1</v>
      </c>
      <c r="F65" s="395">
        <v>1</v>
      </c>
      <c r="G65" s="401">
        <v>2</v>
      </c>
    </row>
    <row r="66" spans="1:7" ht="15">
      <c r="A66" s="410"/>
      <c r="B66" s="384"/>
      <c r="C66" s="384"/>
      <c r="D66" s="377" t="s">
        <v>176</v>
      </c>
      <c r="E66" s="395">
        <v>2</v>
      </c>
      <c r="F66" s="395">
        <v>5</v>
      </c>
      <c r="G66" s="401">
        <v>7</v>
      </c>
    </row>
    <row r="67" spans="1:7" ht="15">
      <c r="A67" s="410"/>
      <c r="B67" s="384"/>
      <c r="C67" s="386"/>
      <c r="D67" s="387" t="s">
        <v>177</v>
      </c>
      <c r="E67" s="402">
        <v>5</v>
      </c>
      <c r="F67" s="402">
        <v>14</v>
      </c>
      <c r="G67" s="403">
        <v>19</v>
      </c>
    </row>
    <row r="68" spans="1:7" ht="15">
      <c r="A68" s="410"/>
      <c r="B68" s="384"/>
      <c r="C68" s="379" t="s">
        <v>2</v>
      </c>
      <c r="D68" s="380"/>
      <c r="E68" s="399">
        <v>15</v>
      </c>
      <c r="F68" s="399">
        <v>42</v>
      </c>
      <c r="G68" s="400">
        <v>57</v>
      </c>
    </row>
    <row r="69" spans="1:7" ht="15">
      <c r="A69" s="410"/>
      <c r="B69" s="384"/>
      <c r="C69" s="384"/>
      <c r="D69" s="377" t="s">
        <v>174</v>
      </c>
      <c r="E69" s="395">
        <v>2</v>
      </c>
      <c r="F69" s="395">
        <v>4</v>
      </c>
      <c r="G69" s="401">
        <v>6</v>
      </c>
    </row>
    <row r="70" spans="1:7" ht="15">
      <c r="A70" s="410"/>
      <c r="B70" s="384"/>
      <c r="C70" s="384"/>
      <c r="D70" s="377" t="s">
        <v>175</v>
      </c>
      <c r="E70" s="395">
        <v>1</v>
      </c>
      <c r="F70" s="395">
        <v>2</v>
      </c>
      <c r="G70" s="401">
        <v>3</v>
      </c>
    </row>
    <row r="71" spans="1:7" ht="15">
      <c r="A71" s="410"/>
      <c r="B71" s="384"/>
      <c r="C71" s="384"/>
      <c r="D71" s="377" t="s">
        <v>178</v>
      </c>
      <c r="E71" s="395">
        <v>1</v>
      </c>
      <c r="F71" s="395">
        <v>5</v>
      </c>
      <c r="G71" s="401">
        <v>6</v>
      </c>
    </row>
    <row r="72" spans="1:7" ht="15">
      <c r="A72" s="410"/>
      <c r="B72" s="384"/>
      <c r="C72" s="384"/>
      <c r="D72" s="377" t="s">
        <v>177</v>
      </c>
      <c r="E72" s="395">
        <v>7</v>
      </c>
      <c r="F72" s="395">
        <v>30</v>
      </c>
      <c r="G72" s="401">
        <v>37</v>
      </c>
    </row>
    <row r="73" spans="1:7" ht="15">
      <c r="A73" s="410"/>
      <c r="B73" s="384"/>
      <c r="C73" s="384"/>
      <c r="D73" s="377" t="s">
        <v>179</v>
      </c>
      <c r="E73" s="395">
        <v>4</v>
      </c>
      <c r="F73" s="395">
        <v>1</v>
      </c>
      <c r="G73" s="401">
        <v>5</v>
      </c>
    </row>
    <row r="74" spans="1:7" ht="15">
      <c r="A74" s="410"/>
      <c r="B74" s="384"/>
      <c r="C74" s="379" t="s">
        <v>4</v>
      </c>
      <c r="D74" s="380"/>
      <c r="E74" s="399"/>
      <c r="F74" s="399">
        <v>1</v>
      </c>
      <c r="G74" s="400">
        <v>1</v>
      </c>
    </row>
    <row r="75" spans="1:7" ht="15">
      <c r="A75" s="410"/>
      <c r="B75" s="384"/>
      <c r="C75" s="384"/>
      <c r="D75" s="377" t="s">
        <v>173</v>
      </c>
      <c r="E75" s="395"/>
      <c r="F75" s="395">
        <v>1</v>
      </c>
      <c r="G75" s="401">
        <v>1</v>
      </c>
    </row>
    <row r="76" spans="1:7" ht="15">
      <c r="A76" s="377"/>
      <c r="B76" s="379" t="s">
        <v>43</v>
      </c>
      <c r="C76" s="380"/>
      <c r="D76" s="380"/>
      <c r="E76" s="399">
        <v>109</v>
      </c>
      <c r="F76" s="399">
        <v>164</v>
      </c>
      <c r="G76" s="400">
        <v>273</v>
      </c>
    </row>
    <row r="77" spans="1:7" ht="15">
      <c r="A77" s="384"/>
      <c r="B77" s="384"/>
      <c r="C77" s="379" t="s">
        <v>1</v>
      </c>
      <c r="D77" s="380"/>
      <c r="E77" s="399">
        <v>50</v>
      </c>
      <c r="F77" s="399">
        <v>77</v>
      </c>
      <c r="G77" s="400">
        <v>127</v>
      </c>
    </row>
    <row r="78" spans="1:7" ht="15">
      <c r="A78" s="384"/>
      <c r="B78" s="384"/>
      <c r="C78" s="384"/>
      <c r="D78" s="377" t="s">
        <v>180</v>
      </c>
      <c r="E78" s="395"/>
      <c r="F78" s="395">
        <v>1</v>
      </c>
      <c r="G78" s="401">
        <v>1</v>
      </c>
    </row>
    <row r="79" spans="1:7" ht="15">
      <c r="A79" s="384"/>
      <c r="B79" s="384"/>
      <c r="C79" s="386"/>
      <c r="D79" s="387" t="s">
        <v>181</v>
      </c>
      <c r="E79" s="402">
        <v>49</v>
      </c>
      <c r="F79" s="402">
        <v>76</v>
      </c>
      <c r="G79" s="403">
        <v>125</v>
      </c>
    </row>
    <row r="80" spans="1:7" ht="15">
      <c r="A80" s="384"/>
      <c r="B80" s="384"/>
      <c r="C80" s="379" t="s">
        <v>3</v>
      </c>
      <c r="D80" s="380"/>
      <c r="E80" s="399">
        <v>59</v>
      </c>
      <c r="F80" s="399">
        <v>87</v>
      </c>
      <c r="G80" s="400">
        <v>146</v>
      </c>
    </row>
    <row r="81" spans="1:7" ht="15">
      <c r="A81" s="384"/>
      <c r="B81" s="384"/>
      <c r="C81" s="384"/>
      <c r="D81" s="377" t="s">
        <v>182</v>
      </c>
      <c r="E81" s="395">
        <v>1</v>
      </c>
      <c r="F81" s="395"/>
      <c r="G81" s="401">
        <v>1</v>
      </c>
    </row>
    <row r="82" spans="1:7" ht="15">
      <c r="A82" s="410"/>
      <c r="B82" s="410"/>
      <c r="C82" s="384"/>
      <c r="D82" s="377" t="s">
        <v>183</v>
      </c>
      <c r="E82" s="395">
        <v>5</v>
      </c>
      <c r="F82" s="395">
        <v>10</v>
      </c>
      <c r="G82" s="401">
        <v>15</v>
      </c>
    </row>
    <row r="83" spans="1:7" ht="15">
      <c r="A83" s="410"/>
      <c r="B83" s="410"/>
      <c r="C83" s="384"/>
      <c r="D83" s="377" t="s">
        <v>184</v>
      </c>
      <c r="E83" s="395">
        <v>6</v>
      </c>
      <c r="F83" s="395">
        <v>32</v>
      </c>
      <c r="G83" s="401">
        <v>38</v>
      </c>
    </row>
    <row r="84" spans="1:7" ht="15">
      <c r="A84" s="410"/>
      <c r="B84" s="410"/>
      <c r="C84" s="384"/>
      <c r="D84" s="377" t="s">
        <v>185</v>
      </c>
      <c r="E84" s="395">
        <v>7</v>
      </c>
      <c r="F84" s="395">
        <v>15</v>
      </c>
      <c r="G84" s="401">
        <v>22</v>
      </c>
    </row>
    <row r="85" spans="1:7" ht="15">
      <c r="A85" s="410"/>
      <c r="B85" s="410"/>
      <c r="C85" s="384"/>
      <c r="D85" s="377" t="s">
        <v>186</v>
      </c>
      <c r="E85" s="395">
        <v>21</v>
      </c>
      <c r="F85" s="395">
        <v>14</v>
      </c>
      <c r="G85" s="401">
        <v>35</v>
      </c>
    </row>
    <row r="86" spans="1:7" ht="15">
      <c r="A86" s="410"/>
      <c r="B86" s="410"/>
      <c r="C86" s="384"/>
      <c r="D86" s="377" t="s">
        <v>187</v>
      </c>
      <c r="E86" s="395">
        <v>5</v>
      </c>
      <c r="F86" s="395">
        <v>7</v>
      </c>
      <c r="G86" s="401">
        <v>12</v>
      </c>
    </row>
    <row r="87" spans="1:7" ht="15">
      <c r="A87" s="392"/>
      <c r="B87" s="392"/>
      <c r="C87" s="392"/>
      <c r="D87" s="391" t="s">
        <v>181</v>
      </c>
      <c r="E87" s="422">
        <v>15</v>
      </c>
      <c r="F87" s="422">
        <v>9</v>
      </c>
      <c r="G87" s="423">
        <v>24</v>
      </c>
    </row>
    <row r="88" spans="1:7" ht="15">
      <c r="A88" s="412" t="s">
        <v>9</v>
      </c>
      <c r="B88" s="413"/>
      <c r="C88" s="413"/>
      <c r="D88" s="413"/>
      <c r="E88" s="414">
        <v>100</v>
      </c>
      <c r="F88" s="414">
        <v>411</v>
      </c>
      <c r="G88" s="415">
        <v>511</v>
      </c>
    </row>
    <row r="89" spans="1:7" ht="15">
      <c r="A89" s="374"/>
      <c r="B89" s="379" t="s">
        <v>24</v>
      </c>
      <c r="C89" s="413"/>
      <c r="D89" s="413"/>
      <c r="E89" s="414">
        <v>1</v>
      </c>
      <c r="F89" s="414">
        <v>102</v>
      </c>
      <c r="G89" s="415">
        <v>103</v>
      </c>
    </row>
    <row r="90" spans="1:7" ht="15">
      <c r="A90" s="373"/>
      <c r="B90" s="384"/>
      <c r="C90" s="379" t="s">
        <v>1</v>
      </c>
      <c r="D90" s="380"/>
      <c r="E90" s="399">
        <v>1</v>
      </c>
      <c r="F90" s="399">
        <v>88</v>
      </c>
      <c r="G90" s="400">
        <v>89</v>
      </c>
    </row>
    <row r="91" spans="1:7" ht="15">
      <c r="A91" s="373"/>
      <c r="B91" s="384"/>
      <c r="C91" s="384"/>
      <c r="D91" s="377" t="s">
        <v>188</v>
      </c>
      <c r="E91" s="395">
        <v>1</v>
      </c>
      <c r="F91" s="395">
        <v>78</v>
      </c>
      <c r="G91" s="401">
        <v>79</v>
      </c>
    </row>
    <row r="92" spans="1:7" ht="15">
      <c r="A92" s="373"/>
      <c r="B92" s="384"/>
      <c r="C92" s="416"/>
      <c r="D92" s="393" t="s">
        <v>189</v>
      </c>
      <c r="E92" s="419"/>
      <c r="F92" s="419">
        <v>10</v>
      </c>
      <c r="G92" s="420">
        <v>10</v>
      </c>
    </row>
    <row r="93" spans="1:7" ht="15">
      <c r="A93" s="373"/>
      <c r="B93" s="384"/>
      <c r="C93" s="379" t="s">
        <v>3</v>
      </c>
      <c r="D93" s="380"/>
      <c r="E93" s="399"/>
      <c r="F93" s="399">
        <v>13</v>
      </c>
      <c r="G93" s="400">
        <v>13</v>
      </c>
    </row>
    <row r="94" spans="1:7" ht="15">
      <c r="A94" s="373"/>
      <c r="B94" s="384"/>
      <c r="C94" s="384"/>
      <c r="D94" s="377" t="s">
        <v>188</v>
      </c>
      <c r="E94" s="395"/>
      <c r="F94" s="395">
        <v>10</v>
      </c>
      <c r="G94" s="401">
        <v>10</v>
      </c>
    </row>
    <row r="95" spans="1:7" ht="15">
      <c r="A95" s="373"/>
      <c r="B95" s="384"/>
      <c r="C95" s="386"/>
      <c r="D95" s="387" t="s">
        <v>189</v>
      </c>
      <c r="E95" s="402"/>
      <c r="F95" s="402">
        <v>3</v>
      </c>
      <c r="G95" s="403">
        <v>3</v>
      </c>
    </row>
    <row r="96" spans="1:7" ht="15">
      <c r="A96" s="373"/>
      <c r="B96" s="384"/>
      <c r="C96" s="379" t="s">
        <v>4</v>
      </c>
      <c r="D96" s="380"/>
      <c r="E96" s="399"/>
      <c r="F96" s="399">
        <v>1</v>
      </c>
      <c r="G96" s="400">
        <v>1</v>
      </c>
    </row>
    <row r="97" spans="1:7" ht="15">
      <c r="A97" s="373"/>
      <c r="B97" s="386"/>
      <c r="C97" s="386"/>
      <c r="D97" s="387" t="s">
        <v>188</v>
      </c>
      <c r="E97" s="402"/>
      <c r="F97" s="402">
        <v>1</v>
      </c>
      <c r="G97" s="403">
        <v>1</v>
      </c>
    </row>
    <row r="98" spans="1:7" ht="15">
      <c r="A98" s="373"/>
      <c r="B98" s="379" t="s">
        <v>32</v>
      </c>
      <c r="C98" s="412"/>
      <c r="D98" s="413"/>
      <c r="E98" s="414">
        <v>4</v>
      </c>
      <c r="F98" s="414">
        <v>24</v>
      </c>
      <c r="G98" s="415">
        <v>28</v>
      </c>
    </row>
    <row r="99" spans="1:7" ht="15">
      <c r="A99" s="373"/>
      <c r="B99" s="384"/>
      <c r="C99" s="379" t="s">
        <v>1</v>
      </c>
      <c r="D99" s="380"/>
      <c r="E99" s="399">
        <v>1</v>
      </c>
      <c r="F99" s="399">
        <v>11</v>
      </c>
      <c r="G99" s="400">
        <v>12</v>
      </c>
    </row>
    <row r="100" spans="1:7" ht="15">
      <c r="A100" s="373"/>
      <c r="B100" s="384"/>
      <c r="C100" s="386"/>
      <c r="D100" s="387" t="s">
        <v>190</v>
      </c>
      <c r="E100" s="402">
        <v>1</v>
      </c>
      <c r="F100" s="402">
        <v>11</v>
      </c>
      <c r="G100" s="403">
        <v>12</v>
      </c>
    </row>
    <row r="101" spans="1:7" ht="15">
      <c r="A101" s="373"/>
      <c r="B101" s="384"/>
      <c r="C101" s="379" t="s">
        <v>3</v>
      </c>
      <c r="D101" s="380"/>
      <c r="E101" s="399">
        <v>3</v>
      </c>
      <c r="F101" s="399">
        <v>12</v>
      </c>
      <c r="G101" s="400">
        <v>15</v>
      </c>
    </row>
    <row r="102" spans="1:7" ht="15">
      <c r="A102" s="373"/>
      <c r="B102" s="384"/>
      <c r="C102" s="384"/>
      <c r="D102" s="377" t="s">
        <v>190</v>
      </c>
      <c r="E102" s="395">
        <v>3</v>
      </c>
      <c r="F102" s="395">
        <v>11</v>
      </c>
      <c r="G102" s="401">
        <v>14</v>
      </c>
    </row>
    <row r="103" spans="1:7" ht="15">
      <c r="A103" s="373"/>
      <c r="B103" s="384"/>
      <c r="C103" s="386"/>
      <c r="D103" s="387" t="s">
        <v>191</v>
      </c>
      <c r="E103" s="402"/>
      <c r="F103" s="402">
        <v>1</v>
      </c>
      <c r="G103" s="403">
        <v>1</v>
      </c>
    </row>
    <row r="104" spans="1:7" ht="15">
      <c r="A104" s="373"/>
      <c r="B104" s="384"/>
      <c r="C104" s="379" t="s">
        <v>4</v>
      </c>
      <c r="D104" s="380"/>
      <c r="E104" s="399"/>
      <c r="F104" s="399">
        <v>1</v>
      </c>
      <c r="G104" s="400">
        <v>1</v>
      </c>
    </row>
    <row r="105" spans="1:7" ht="15">
      <c r="A105" s="377"/>
      <c r="B105" s="384"/>
      <c r="C105" s="425"/>
      <c r="D105" s="377" t="s">
        <v>190</v>
      </c>
      <c r="E105" s="395"/>
      <c r="F105" s="395">
        <v>1</v>
      </c>
      <c r="G105" s="401">
        <v>1</v>
      </c>
    </row>
    <row r="106" spans="1:7" ht="15">
      <c r="A106" s="373"/>
      <c r="B106" s="379" t="s">
        <v>33</v>
      </c>
      <c r="C106" s="380"/>
      <c r="D106" s="380"/>
      <c r="E106" s="399">
        <v>59</v>
      </c>
      <c r="F106" s="399">
        <v>112</v>
      </c>
      <c r="G106" s="400">
        <v>171</v>
      </c>
    </row>
    <row r="107" spans="1:7" ht="15">
      <c r="A107" s="372"/>
      <c r="B107" s="384"/>
      <c r="C107" s="379" t="s">
        <v>1</v>
      </c>
      <c r="D107" s="380"/>
      <c r="E107" s="380">
        <v>48</v>
      </c>
      <c r="F107" s="380">
        <v>75</v>
      </c>
      <c r="G107" s="381">
        <v>123</v>
      </c>
    </row>
    <row r="108" spans="1:7" ht="15">
      <c r="A108" s="372"/>
      <c r="B108" s="384"/>
      <c r="C108" s="382"/>
      <c r="D108" s="377" t="s">
        <v>192</v>
      </c>
      <c r="E108" s="377"/>
      <c r="F108" s="377">
        <v>5</v>
      </c>
      <c r="G108" s="385">
        <v>5</v>
      </c>
    </row>
    <row r="109" spans="1:7" ht="15">
      <c r="A109" s="372"/>
      <c r="B109" s="384"/>
      <c r="C109" s="382"/>
      <c r="D109" s="377" t="s">
        <v>193</v>
      </c>
      <c r="E109" s="377">
        <v>1</v>
      </c>
      <c r="F109" s="377">
        <v>7</v>
      </c>
      <c r="G109" s="385">
        <v>8</v>
      </c>
    </row>
    <row r="110" spans="1:7" ht="15">
      <c r="A110" s="372"/>
      <c r="B110" s="384"/>
      <c r="C110" s="382"/>
      <c r="D110" s="377" t="s">
        <v>194</v>
      </c>
      <c r="E110" s="377">
        <v>39</v>
      </c>
      <c r="F110" s="377">
        <v>49</v>
      </c>
      <c r="G110" s="385">
        <v>88</v>
      </c>
    </row>
    <row r="111" spans="1:7" ht="15">
      <c r="A111" s="372"/>
      <c r="B111" s="384"/>
      <c r="C111" s="416"/>
      <c r="D111" s="387" t="s">
        <v>195</v>
      </c>
      <c r="E111" s="387">
        <v>8</v>
      </c>
      <c r="F111" s="387">
        <v>14</v>
      </c>
      <c r="G111" s="388">
        <v>22</v>
      </c>
    </row>
    <row r="112" spans="1:7" ht="15">
      <c r="A112" s="372"/>
      <c r="B112" s="384"/>
      <c r="C112" s="379" t="s">
        <v>2</v>
      </c>
      <c r="D112" s="380"/>
      <c r="E112" s="380"/>
      <c r="F112" s="380">
        <v>14</v>
      </c>
      <c r="G112" s="381">
        <v>14</v>
      </c>
    </row>
    <row r="113" spans="2:7" ht="15">
      <c r="B113" s="384"/>
      <c r="C113" s="384"/>
      <c r="D113" s="377" t="s">
        <v>192</v>
      </c>
      <c r="E113" s="377"/>
      <c r="F113" s="377">
        <v>6</v>
      </c>
      <c r="G113" s="385">
        <v>6</v>
      </c>
    </row>
    <row r="114" spans="2:7" ht="15">
      <c r="B114" s="384"/>
      <c r="C114" s="386"/>
      <c r="D114" s="387" t="s">
        <v>193</v>
      </c>
      <c r="E114" s="387"/>
      <c r="F114" s="387">
        <v>8</v>
      </c>
      <c r="G114" s="388">
        <v>8</v>
      </c>
    </row>
    <row r="115" spans="2:7" ht="15">
      <c r="B115" s="384"/>
      <c r="C115" s="379" t="s">
        <v>3</v>
      </c>
      <c r="D115" s="380"/>
      <c r="E115" s="380">
        <v>5</v>
      </c>
      <c r="F115" s="380">
        <v>18</v>
      </c>
      <c r="G115" s="381">
        <v>23</v>
      </c>
    </row>
    <row r="116" spans="2:7" ht="15">
      <c r="B116" s="384"/>
      <c r="C116" s="384"/>
      <c r="D116" s="377" t="s">
        <v>192</v>
      </c>
      <c r="E116" s="377"/>
      <c r="F116" s="377">
        <v>1</v>
      </c>
      <c r="G116" s="385">
        <v>1</v>
      </c>
    </row>
    <row r="117" spans="2:7" ht="15">
      <c r="B117" s="384"/>
      <c r="C117" s="384"/>
      <c r="D117" s="377" t="s">
        <v>196</v>
      </c>
      <c r="E117" s="377">
        <v>1</v>
      </c>
      <c r="F117" s="377">
        <v>2</v>
      </c>
      <c r="G117" s="385">
        <v>3</v>
      </c>
    </row>
    <row r="118" spans="2:7" ht="15">
      <c r="B118" s="384"/>
      <c r="C118" s="384"/>
      <c r="D118" s="377" t="s">
        <v>197</v>
      </c>
      <c r="E118" s="377">
        <v>4</v>
      </c>
      <c r="F118" s="377">
        <v>13</v>
      </c>
      <c r="G118" s="385">
        <v>17</v>
      </c>
    </row>
    <row r="119" spans="2:7" ht="15">
      <c r="B119" s="384"/>
      <c r="C119" s="386"/>
      <c r="D119" s="387" t="s">
        <v>193</v>
      </c>
      <c r="E119" s="387"/>
      <c r="F119" s="387">
        <v>2</v>
      </c>
      <c r="G119" s="388">
        <v>2</v>
      </c>
    </row>
    <row r="120" spans="2:7" ht="15">
      <c r="B120" s="384"/>
      <c r="C120" s="379" t="s">
        <v>4</v>
      </c>
      <c r="D120" s="380"/>
      <c r="E120" s="380">
        <v>6</v>
      </c>
      <c r="F120" s="380">
        <v>5</v>
      </c>
      <c r="G120" s="381">
        <v>11</v>
      </c>
    </row>
    <row r="121" spans="2:7" ht="15">
      <c r="B121" s="384"/>
      <c r="C121" s="382"/>
      <c r="D121" s="377" t="s">
        <v>197</v>
      </c>
      <c r="E121" s="377">
        <v>2</v>
      </c>
      <c r="F121" s="377">
        <v>3</v>
      </c>
      <c r="G121" s="385">
        <v>5</v>
      </c>
    </row>
    <row r="122" spans="2:7" ht="15">
      <c r="B122" s="384"/>
      <c r="C122" s="382"/>
      <c r="D122" s="377" t="s">
        <v>198</v>
      </c>
      <c r="E122" s="377">
        <v>3</v>
      </c>
      <c r="F122" s="377">
        <v>1</v>
      </c>
      <c r="G122" s="385">
        <v>4</v>
      </c>
    </row>
    <row r="123" spans="2:7" ht="15">
      <c r="B123" s="384"/>
      <c r="C123" s="416"/>
      <c r="D123" s="387" t="s">
        <v>194</v>
      </c>
      <c r="E123" s="387">
        <v>1</v>
      </c>
      <c r="F123" s="387">
        <v>1</v>
      </c>
      <c r="G123" s="388">
        <v>2</v>
      </c>
    </row>
    <row r="124" spans="2:7" ht="15">
      <c r="B124" s="379" t="s">
        <v>199</v>
      </c>
      <c r="C124" s="391"/>
      <c r="D124" s="391"/>
      <c r="E124" s="380">
        <v>2</v>
      </c>
      <c r="F124" s="380">
        <v>22</v>
      </c>
      <c r="G124" s="381">
        <v>24</v>
      </c>
    </row>
    <row r="125" spans="2:7" ht="15">
      <c r="B125" s="384"/>
      <c r="C125" s="379" t="s">
        <v>2</v>
      </c>
      <c r="D125" s="394" t="s">
        <v>120</v>
      </c>
      <c r="E125" s="399">
        <v>1</v>
      </c>
      <c r="F125" s="399">
        <v>9</v>
      </c>
      <c r="G125" s="400">
        <v>10</v>
      </c>
    </row>
    <row r="126" spans="2:7" ht="15">
      <c r="B126" s="384"/>
      <c r="C126" s="382" t="s">
        <v>3</v>
      </c>
      <c r="D126" s="383"/>
      <c r="E126" s="397">
        <v>0</v>
      </c>
      <c r="F126" s="397">
        <v>13</v>
      </c>
      <c r="G126" s="404">
        <v>13</v>
      </c>
    </row>
    <row r="127" spans="2:7" ht="15">
      <c r="B127" s="384"/>
      <c r="C127" s="384"/>
      <c r="D127" s="377" t="s">
        <v>120</v>
      </c>
      <c r="E127" s="377"/>
      <c r="F127" s="395">
        <v>10</v>
      </c>
      <c r="G127" s="401">
        <v>10</v>
      </c>
    </row>
    <row r="128" spans="2:7" ht="15">
      <c r="B128" s="384"/>
      <c r="C128" s="425"/>
      <c r="D128" s="428" t="s">
        <v>200</v>
      </c>
      <c r="E128" s="395"/>
      <c r="F128" s="395">
        <v>3</v>
      </c>
      <c r="G128" s="401">
        <v>3</v>
      </c>
    </row>
    <row r="129" spans="1:7" ht="15">
      <c r="A129" s="377"/>
      <c r="B129" s="386"/>
      <c r="C129" s="416" t="s">
        <v>4</v>
      </c>
      <c r="D129" s="393" t="s">
        <v>120</v>
      </c>
      <c r="E129" s="417">
        <v>1</v>
      </c>
      <c r="F129" s="390"/>
      <c r="G129" s="418">
        <v>1</v>
      </c>
    </row>
    <row r="130" spans="1:7" ht="15">
      <c r="A130" s="373"/>
      <c r="B130" s="379" t="s">
        <v>201</v>
      </c>
      <c r="C130" s="380"/>
      <c r="D130" s="380"/>
      <c r="E130" s="399">
        <v>2</v>
      </c>
      <c r="F130" s="399">
        <v>19</v>
      </c>
      <c r="G130" s="415">
        <v>21</v>
      </c>
    </row>
    <row r="131" spans="1:7" ht="15">
      <c r="A131" s="373"/>
      <c r="B131" s="410"/>
      <c r="C131" s="379" t="s">
        <v>1</v>
      </c>
      <c r="D131" s="391"/>
      <c r="E131" s="399">
        <v>1</v>
      </c>
      <c r="F131" s="399">
        <v>9</v>
      </c>
      <c r="G131" s="400">
        <v>10</v>
      </c>
    </row>
    <row r="132" spans="1:7" ht="15">
      <c r="A132" s="373"/>
      <c r="B132" s="410"/>
      <c r="C132" s="384"/>
      <c r="D132" s="377" t="s">
        <v>202</v>
      </c>
      <c r="E132" s="395">
        <v>1</v>
      </c>
      <c r="F132" s="395"/>
      <c r="G132" s="401">
        <v>1</v>
      </c>
    </row>
    <row r="133" spans="1:7" ht="15">
      <c r="A133" s="373"/>
      <c r="B133" s="429"/>
      <c r="C133" s="377"/>
      <c r="D133" s="377" t="s">
        <v>203</v>
      </c>
      <c r="E133" s="395"/>
      <c r="F133" s="395">
        <v>9</v>
      </c>
      <c r="G133" s="401">
        <v>9</v>
      </c>
    </row>
    <row r="134" spans="1:7" ht="15">
      <c r="A134" s="373"/>
      <c r="B134" s="429"/>
      <c r="C134" s="380" t="s">
        <v>3</v>
      </c>
      <c r="D134" s="380"/>
      <c r="E134" s="399"/>
      <c r="F134" s="399">
        <v>7</v>
      </c>
      <c r="G134" s="400">
        <v>7</v>
      </c>
    </row>
    <row r="135" spans="1:7" ht="15">
      <c r="A135" s="373"/>
      <c r="B135" s="429"/>
      <c r="C135" s="377"/>
      <c r="D135" s="377" t="s">
        <v>202</v>
      </c>
      <c r="E135" s="395"/>
      <c r="F135" s="395">
        <v>1</v>
      </c>
      <c r="G135" s="401">
        <v>1</v>
      </c>
    </row>
    <row r="136" spans="1:7" ht="15">
      <c r="A136" s="373"/>
      <c r="B136" s="429"/>
      <c r="C136" s="377"/>
      <c r="D136" s="377" t="s">
        <v>203</v>
      </c>
      <c r="E136" s="395"/>
      <c r="F136" s="395">
        <v>6</v>
      </c>
      <c r="G136" s="401">
        <v>6</v>
      </c>
    </row>
    <row r="137" spans="1:7" ht="15">
      <c r="A137" s="373"/>
      <c r="B137" s="430"/>
      <c r="C137" s="380" t="s">
        <v>4</v>
      </c>
      <c r="D137" s="391"/>
      <c r="E137" s="399">
        <v>1</v>
      </c>
      <c r="F137" s="399">
        <v>3</v>
      </c>
      <c r="G137" s="400">
        <v>4</v>
      </c>
    </row>
    <row r="138" spans="1:7" ht="15">
      <c r="A138" s="373"/>
      <c r="B138" s="430"/>
      <c r="C138" s="377"/>
      <c r="D138" s="377" t="s">
        <v>202</v>
      </c>
      <c r="E138" s="395"/>
      <c r="F138" s="395">
        <v>1</v>
      </c>
      <c r="G138" s="401">
        <v>1</v>
      </c>
    </row>
    <row r="139" spans="1:7" ht="15">
      <c r="A139" s="373"/>
      <c r="B139" s="431"/>
      <c r="C139" s="387"/>
      <c r="D139" s="387" t="s">
        <v>203</v>
      </c>
      <c r="E139" s="402">
        <v>1</v>
      </c>
      <c r="F139" s="402">
        <v>2</v>
      </c>
      <c r="G139" s="403">
        <v>3</v>
      </c>
    </row>
    <row r="140" spans="1:7" ht="15">
      <c r="A140" s="373"/>
      <c r="B140" s="379" t="s">
        <v>204</v>
      </c>
      <c r="C140" s="379"/>
      <c r="D140" s="380"/>
      <c r="E140" s="399">
        <v>29</v>
      </c>
      <c r="F140" s="399">
        <v>122</v>
      </c>
      <c r="G140" s="400">
        <v>151</v>
      </c>
    </row>
    <row r="141" spans="1:7" ht="15">
      <c r="A141" s="373"/>
      <c r="B141" s="384"/>
      <c r="C141" s="379" t="s">
        <v>1</v>
      </c>
      <c r="D141" s="380"/>
      <c r="E141" s="399">
        <v>23</v>
      </c>
      <c r="F141" s="399">
        <v>96</v>
      </c>
      <c r="G141" s="400">
        <v>119</v>
      </c>
    </row>
    <row r="142" spans="1:7" ht="15">
      <c r="A142" s="373"/>
      <c r="B142" s="384"/>
      <c r="C142" s="386"/>
      <c r="D142" s="387" t="s">
        <v>205</v>
      </c>
      <c r="E142" s="402">
        <v>23</v>
      </c>
      <c r="F142" s="402">
        <v>96</v>
      </c>
      <c r="G142" s="403">
        <v>119</v>
      </c>
    </row>
    <row r="143" spans="1:7" ht="15">
      <c r="A143" s="373"/>
      <c r="B143" s="429"/>
      <c r="C143" s="379" t="s">
        <v>3</v>
      </c>
      <c r="D143" s="380"/>
      <c r="E143" s="399">
        <v>5</v>
      </c>
      <c r="F143" s="399">
        <v>26</v>
      </c>
      <c r="G143" s="400">
        <v>31</v>
      </c>
    </row>
    <row r="144" spans="1:7" ht="15">
      <c r="A144" s="373"/>
      <c r="B144" s="429"/>
      <c r="C144" s="384"/>
      <c r="D144" s="377" t="s">
        <v>206</v>
      </c>
      <c r="E144" s="395">
        <v>1</v>
      </c>
      <c r="F144" s="395">
        <v>6</v>
      </c>
      <c r="G144" s="401">
        <v>7</v>
      </c>
    </row>
    <row r="145" spans="1:7" ht="15">
      <c r="A145" s="373"/>
      <c r="B145" s="432"/>
      <c r="C145" s="386"/>
      <c r="D145" s="387" t="s">
        <v>205</v>
      </c>
      <c r="E145" s="402">
        <v>4</v>
      </c>
      <c r="F145" s="402">
        <v>20</v>
      </c>
      <c r="G145" s="403">
        <v>24</v>
      </c>
    </row>
    <row r="146" spans="1:7" ht="15">
      <c r="A146" s="373"/>
      <c r="B146" s="373"/>
      <c r="C146" s="379" t="s">
        <v>4</v>
      </c>
      <c r="D146" s="380"/>
      <c r="E146" s="399">
        <v>1</v>
      </c>
      <c r="F146" s="399"/>
      <c r="G146" s="400">
        <v>1</v>
      </c>
    </row>
    <row r="147" spans="1:7" ht="15">
      <c r="A147" s="373"/>
      <c r="B147" s="373"/>
      <c r="C147" s="384"/>
      <c r="D147" s="377" t="s">
        <v>205</v>
      </c>
      <c r="E147" s="395">
        <v>1</v>
      </c>
      <c r="F147" s="395"/>
      <c r="G147" s="401">
        <v>1</v>
      </c>
    </row>
    <row r="148" spans="1:7" ht="15">
      <c r="A148" s="377"/>
      <c r="B148" s="433" t="s">
        <v>207</v>
      </c>
      <c r="C148" s="424"/>
      <c r="D148" s="380"/>
      <c r="E148" s="399">
        <v>3</v>
      </c>
      <c r="F148" s="414">
        <v>10</v>
      </c>
      <c r="G148" s="415">
        <v>13</v>
      </c>
    </row>
    <row r="149" spans="1:7" ht="15">
      <c r="A149" s="374"/>
      <c r="B149" s="384"/>
      <c r="C149" s="379" t="s">
        <v>1</v>
      </c>
      <c r="D149" s="380"/>
      <c r="E149" s="399">
        <v>3</v>
      </c>
      <c r="F149" s="399">
        <v>10</v>
      </c>
      <c r="G149" s="400">
        <v>13</v>
      </c>
    </row>
    <row r="150" spans="1:7" ht="15">
      <c r="A150" s="373"/>
      <c r="B150" s="384"/>
      <c r="C150" s="384"/>
      <c r="D150" s="377" t="s">
        <v>208</v>
      </c>
      <c r="E150" s="395">
        <v>2</v>
      </c>
      <c r="F150" s="395">
        <v>4</v>
      </c>
      <c r="G150" s="401">
        <v>6</v>
      </c>
    </row>
    <row r="151" spans="1:7" ht="15">
      <c r="A151" s="373"/>
      <c r="B151" s="386"/>
      <c r="C151" s="386"/>
      <c r="D151" s="387" t="s">
        <v>209</v>
      </c>
      <c r="E151" s="402">
        <v>1</v>
      </c>
      <c r="F151" s="402">
        <v>6</v>
      </c>
      <c r="G151" s="403">
        <v>7</v>
      </c>
    </row>
    <row r="152" spans="1:7" ht="15">
      <c r="A152" s="412" t="s">
        <v>10</v>
      </c>
      <c r="B152" s="383"/>
      <c r="C152" s="383"/>
      <c r="D152" s="383"/>
      <c r="E152" s="397">
        <v>126</v>
      </c>
      <c r="F152" s="397">
        <v>254</v>
      </c>
      <c r="G152" s="397">
        <v>380</v>
      </c>
    </row>
    <row r="153" spans="1:7" ht="15">
      <c r="A153" s="374"/>
      <c r="B153" s="379" t="s">
        <v>210</v>
      </c>
      <c r="C153" s="380"/>
      <c r="D153" s="380"/>
      <c r="E153" s="399">
        <v>24</v>
      </c>
      <c r="F153" s="399">
        <v>62</v>
      </c>
      <c r="G153" s="400">
        <v>86</v>
      </c>
    </row>
    <row r="154" spans="1:7" ht="15">
      <c r="A154" s="373"/>
      <c r="B154" s="384"/>
      <c r="C154" s="379" t="s">
        <v>1</v>
      </c>
      <c r="D154" s="380"/>
      <c r="E154" s="399">
        <v>23</v>
      </c>
      <c r="F154" s="399">
        <v>53</v>
      </c>
      <c r="G154" s="400">
        <v>76</v>
      </c>
    </row>
    <row r="155" spans="1:7" ht="15">
      <c r="A155" s="373"/>
      <c r="B155" s="384"/>
      <c r="C155" s="384"/>
      <c r="D155" s="377" t="s">
        <v>211</v>
      </c>
      <c r="E155" s="395"/>
      <c r="F155" s="395">
        <v>2</v>
      </c>
      <c r="G155" s="401">
        <v>2</v>
      </c>
    </row>
    <row r="156" spans="1:7" ht="15">
      <c r="A156" s="373"/>
      <c r="B156" s="384"/>
      <c r="C156" s="384"/>
      <c r="D156" s="377" t="s">
        <v>212</v>
      </c>
      <c r="E156" s="395">
        <v>2</v>
      </c>
      <c r="F156" s="395">
        <v>1</v>
      </c>
      <c r="G156" s="401">
        <v>3</v>
      </c>
    </row>
    <row r="157" spans="1:7" ht="15">
      <c r="A157" s="373"/>
      <c r="B157" s="384"/>
      <c r="C157" s="384"/>
      <c r="D157" s="377" t="s">
        <v>213</v>
      </c>
      <c r="E157" s="395">
        <v>12</v>
      </c>
      <c r="F157" s="395">
        <v>23</v>
      </c>
      <c r="G157" s="401">
        <v>35</v>
      </c>
    </row>
    <row r="158" spans="1:7" ht="15">
      <c r="A158" s="373"/>
      <c r="B158" s="384"/>
      <c r="C158" s="384"/>
      <c r="D158" s="377" t="s">
        <v>214</v>
      </c>
      <c r="E158" s="395"/>
      <c r="F158" s="395">
        <v>3</v>
      </c>
      <c r="G158" s="401">
        <v>3</v>
      </c>
    </row>
    <row r="159" spans="1:7" ht="15">
      <c r="A159" s="373"/>
      <c r="B159" s="384"/>
      <c r="C159" s="384"/>
      <c r="D159" s="377" t="s">
        <v>215</v>
      </c>
      <c r="E159" s="395"/>
      <c r="F159" s="395">
        <v>1</v>
      </c>
      <c r="G159" s="401">
        <v>1</v>
      </c>
    </row>
    <row r="160" spans="1:7" ht="15">
      <c r="A160" s="373"/>
      <c r="B160" s="384"/>
      <c r="C160" s="384"/>
      <c r="D160" s="377" t="s">
        <v>216</v>
      </c>
      <c r="E160" s="395"/>
      <c r="F160" s="395">
        <v>1</v>
      </c>
      <c r="G160" s="401">
        <v>1</v>
      </c>
    </row>
    <row r="161" spans="1:7" ht="15">
      <c r="A161" s="373"/>
      <c r="B161" s="384"/>
      <c r="C161" s="384"/>
      <c r="D161" s="377" t="s">
        <v>217</v>
      </c>
      <c r="E161" s="395"/>
      <c r="F161" s="395">
        <v>1</v>
      </c>
      <c r="G161" s="401">
        <v>1</v>
      </c>
    </row>
    <row r="162" spans="1:7" ht="15">
      <c r="A162" s="373"/>
      <c r="B162" s="384"/>
      <c r="C162" s="384"/>
      <c r="D162" s="377" t="s">
        <v>218</v>
      </c>
      <c r="E162" s="395">
        <v>3</v>
      </c>
      <c r="F162" s="395"/>
      <c r="G162" s="401">
        <v>3</v>
      </c>
    </row>
    <row r="163" spans="1:7" ht="15">
      <c r="A163" s="373"/>
      <c r="B163" s="384"/>
      <c r="C163" s="384"/>
      <c r="D163" s="377" t="s">
        <v>219</v>
      </c>
      <c r="E163" s="395"/>
      <c r="F163" s="395">
        <v>2</v>
      </c>
      <c r="G163" s="401">
        <v>2</v>
      </c>
    </row>
    <row r="164" spans="1:7" ht="15">
      <c r="A164" s="373"/>
      <c r="B164" s="384"/>
      <c r="C164" s="384"/>
      <c r="D164" s="377" t="s">
        <v>220</v>
      </c>
      <c r="E164" s="395">
        <v>4</v>
      </c>
      <c r="F164" s="395">
        <v>4</v>
      </c>
      <c r="G164" s="401">
        <v>8</v>
      </c>
    </row>
    <row r="165" spans="1:7" ht="15">
      <c r="A165" s="373"/>
      <c r="B165" s="384"/>
      <c r="C165" s="384"/>
      <c r="D165" s="377" t="s">
        <v>221</v>
      </c>
      <c r="E165" s="395">
        <v>1</v>
      </c>
      <c r="F165" s="395"/>
      <c r="G165" s="401">
        <v>1</v>
      </c>
    </row>
    <row r="166" spans="1:7" ht="15">
      <c r="A166" s="373"/>
      <c r="B166" s="384"/>
      <c r="C166" s="384"/>
      <c r="D166" s="377" t="s">
        <v>222</v>
      </c>
      <c r="E166" s="395"/>
      <c r="F166" s="395">
        <v>1</v>
      </c>
      <c r="G166" s="401">
        <v>1</v>
      </c>
    </row>
    <row r="167" spans="1:7" ht="15">
      <c r="A167" s="373"/>
      <c r="B167" s="384"/>
      <c r="C167" s="384"/>
      <c r="D167" s="377" t="s">
        <v>223</v>
      </c>
      <c r="E167" s="395">
        <v>1</v>
      </c>
      <c r="F167" s="395"/>
      <c r="G167" s="401">
        <v>1</v>
      </c>
    </row>
    <row r="168" spans="1:7" ht="15">
      <c r="A168" s="373"/>
      <c r="B168" s="384"/>
      <c r="C168" s="384"/>
      <c r="D168" s="377" t="s">
        <v>224</v>
      </c>
      <c r="E168" s="395"/>
      <c r="F168" s="395">
        <v>9</v>
      </c>
      <c r="G168" s="401">
        <v>9</v>
      </c>
    </row>
    <row r="169" spans="1:7" ht="15">
      <c r="A169" s="373"/>
      <c r="B169" s="384"/>
      <c r="C169" s="384"/>
      <c r="D169" s="377" t="s">
        <v>225</v>
      </c>
      <c r="E169" s="395"/>
      <c r="F169" s="395">
        <v>1</v>
      </c>
      <c r="G169" s="401">
        <v>1</v>
      </c>
    </row>
    <row r="170" spans="1:7" ht="15">
      <c r="A170" s="373"/>
      <c r="B170" s="384"/>
      <c r="C170" s="386"/>
      <c r="D170" s="387" t="s">
        <v>226</v>
      </c>
      <c r="E170" s="402"/>
      <c r="F170" s="402">
        <v>4</v>
      </c>
      <c r="G170" s="403">
        <v>4</v>
      </c>
    </row>
    <row r="171" spans="1:7" ht="15">
      <c r="A171" s="373"/>
      <c r="B171" s="384"/>
      <c r="C171" s="379" t="s">
        <v>3</v>
      </c>
      <c r="D171" s="380"/>
      <c r="E171" s="399">
        <v>1</v>
      </c>
      <c r="F171" s="399">
        <v>8</v>
      </c>
      <c r="G171" s="400">
        <v>9</v>
      </c>
    </row>
    <row r="172" spans="1:7" ht="15">
      <c r="A172" s="373"/>
      <c r="B172" s="384"/>
      <c r="C172" s="384"/>
      <c r="D172" s="377" t="s">
        <v>214</v>
      </c>
      <c r="E172" s="395"/>
      <c r="F172" s="395">
        <v>2</v>
      </c>
      <c r="G172" s="401">
        <v>2</v>
      </c>
    </row>
    <row r="173" spans="1:7" ht="15">
      <c r="A173" s="373"/>
      <c r="B173" s="384"/>
      <c r="C173" s="384"/>
      <c r="D173" s="377" t="s">
        <v>227</v>
      </c>
      <c r="E173" s="395">
        <v>1</v>
      </c>
      <c r="F173" s="395"/>
      <c r="G173" s="401">
        <v>1</v>
      </c>
    </row>
    <row r="174" spans="1:7" ht="15">
      <c r="A174" s="373"/>
      <c r="B174" s="384"/>
      <c r="C174" s="384"/>
      <c r="D174" s="377" t="s">
        <v>228</v>
      </c>
      <c r="E174" s="395"/>
      <c r="F174" s="395">
        <v>6</v>
      </c>
      <c r="G174" s="401">
        <v>6</v>
      </c>
    </row>
    <row r="175" spans="1:7" ht="15">
      <c r="A175" s="373"/>
      <c r="B175" s="384"/>
      <c r="C175" s="379" t="s">
        <v>4</v>
      </c>
      <c r="D175" s="380"/>
      <c r="E175" s="399"/>
      <c r="F175" s="399">
        <v>1</v>
      </c>
      <c r="G175" s="400">
        <v>1</v>
      </c>
    </row>
    <row r="176" spans="1:7" ht="15">
      <c r="A176" s="372"/>
      <c r="B176" s="382"/>
      <c r="C176" s="382"/>
      <c r="D176" s="383" t="s">
        <v>213</v>
      </c>
      <c r="E176" s="397"/>
      <c r="F176" s="397">
        <v>1</v>
      </c>
      <c r="G176" s="401">
        <v>1</v>
      </c>
    </row>
    <row r="177" spans="1:7" ht="15">
      <c r="A177" s="373"/>
      <c r="B177" s="379" t="s">
        <v>229</v>
      </c>
      <c r="C177" s="380"/>
      <c r="D177" s="380"/>
      <c r="E177" s="399">
        <v>9</v>
      </c>
      <c r="F177" s="399">
        <v>15</v>
      </c>
      <c r="G177" s="423">
        <v>24</v>
      </c>
    </row>
    <row r="178" spans="1:7" ht="15">
      <c r="A178" s="373"/>
      <c r="B178" s="410"/>
      <c r="C178" s="379" t="s">
        <v>1</v>
      </c>
      <c r="D178" s="380"/>
      <c r="E178" s="399">
        <v>6</v>
      </c>
      <c r="F178" s="399">
        <v>8</v>
      </c>
      <c r="G178" s="400">
        <v>14</v>
      </c>
    </row>
    <row r="179" spans="1:7" ht="15">
      <c r="A179" s="373"/>
      <c r="B179" s="384"/>
      <c r="C179" s="384"/>
      <c r="D179" s="377" t="s">
        <v>230</v>
      </c>
      <c r="E179" s="395"/>
      <c r="F179" s="395">
        <v>1</v>
      </c>
      <c r="G179" s="401">
        <v>1</v>
      </c>
    </row>
    <row r="180" spans="1:7" ht="15">
      <c r="A180" s="373"/>
      <c r="B180" s="410"/>
      <c r="C180" s="384"/>
      <c r="D180" s="377" t="s">
        <v>231</v>
      </c>
      <c r="E180" s="395">
        <v>5</v>
      </c>
      <c r="F180" s="395">
        <v>3</v>
      </c>
      <c r="G180" s="401">
        <v>8</v>
      </c>
    </row>
    <row r="181" spans="1:7" ht="15">
      <c r="A181" s="373"/>
      <c r="B181" s="410"/>
      <c r="C181" s="384"/>
      <c r="D181" s="377" t="s">
        <v>232</v>
      </c>
      <c r="E181" s="395"/>
      <c r="F181" s="395">
        <v>2</v>
      </c>
      <c r="G181" s="401">
        <v>2</v>
      </c>
    </row>
    <row r="182" spans="1:7" ht="15">
      <c r="A182" s="373"/>
      <c r="B182" s="410"/>
      <c r="C182" s="386"/>
      <c r="D182" s="387" t="s">
        <v>233</v>
      </c>
      <c r="E182" s="402">
        <v>1</v>
      </c>
      <c r="F182" s="402">
        <v>2</v>
      </c>
      <c r="G182" s="403">
        <v>3</v>
      </c>
    </row>
    <row r="183" spans="1:7" ht="15">
      <c r="A183" s="373"/>
      <c r="B183" s="434"/>
      <c r="C183" s="379" t="s">
        <v>2</v>
      </c>
      <c r="D183" s="380"/>
      <c r="E183" s="399"/>
      <c r="F183" s="399">
        <v>2</v>
      </c>
      <c r="G183" s="400">
        <v>2</v>
      </c>
    </row>
    <row r="184" spans="1:7" ht="15">
      <c r="A184" s="373"/>
      <c r="B184" s="410"/>
      <c r="C184" s="386"/>
      <c r="D184" s="387" t="s">
        <v>234</v>
      </c>
      <c r="E184" s="402"/>
      <c r="F184" s="402">
        <v>2</v>
      </c>
      <c r="G184" s="403">
        <v>2</v>
      </c>
    </row>
    <row r="185" spans="1:7" ht="15">
      <c r="A185" s="373"/>
      <c r="B185" s="410"/>
      <c r="C185" s="379" t="s">
        <v>3</v>
      </c>
      <c r="D185" s="380"/>
      <c r="E185" s="399">
        <v>3</v>
      </c>
      <c r="F185" s="399">
        <v>5</v>
      </c>
      <c r="G185" s="400">
        <v>8</v>
      </c>
    </row>
    <row r="186" spans="1:7" ht="15">
      <c r="A186" s="373"/>
      <c r="B186" s="410"/>
      <c r="C186" s="384"/>
      <c r="D186" s="377" t="s">
        <v>231</v>
      </c>
      <c r="E186" s="395">
        <v>3</v>
      </c>
      <c r="F186" s="395">
        <v>5</v>
      </c>
      <c r="G186" s="401">
        <v>8</v>
      </c>
    </row>
    <row r="187" spans="1:7" ht="15">
      <c r="A187" s="373"/>
      <c r="B187" s="383" t="s">
        <v>235</v>
      </c>
      <c r="C187" s="383"/>
      <c r="D187" s="383"/>
      <c r="E187" s="397">
        <v>42</v>
      </c>
      <c r="F187" s="397">
        <v>126</v>
      </c>
      <c r="G187" s="397">
        <v>168</v>
      </c>
    </row>
    <row r="188" spans="1:7" ht="15">
      <c r="A188" s="373"/>
      <c r="B188" s="373"/>
      <c r="C188" s="379" t="s">
        <v>1</v>
      </c>
      <c r="D188" s="380"/>
      <c r="E188" s="399">
        <v>31</v>
      </c>
      <c r="F188" s="399">
        <v>93</v>
      </c>
      <c r="G188" s="400">
        <v>124</v>
      </c>
    </row>
    <row r="189" spans="1:7" ht="15">
      <c r="A189" s="373"/>
      <c r="B189" s="373"/>
      <c r="C189" s="384"/>
      <c r="D189" s="377" t="s">
        <v>236</v>
      </c>
      <c r="E189" s="395">
        <v>5</v>
      </c>
      <c r="F189" s="395">
        <v>17</v>
      </c>
      <c r="G189" s="401">
        <v>22</v>
      </c>
    </row>
    <row r="190" spans="1:7" ht="15">
      <c r="A190" s="373"/>
      <c r="B190" s="373"/>
      <c r="C190" s="384"/>
      <c r="D190" s="377" t="s">
        <v>237</v>
      </c>
      <c r="E190" s="395">
        <v>2</v>
      </c>
      <c r="F190" s="395">
        <v>3</v>
      </c>
      <c r="G190" s="401">
        <v>5</v>
      </c>
    </row>
    <row r="191" spans="1:7" ht="15">
      <c r="A191" s="373"/>
      <c r="B191" s="373"/>
      <c r="C191" s="384"/>
      <c r="D191" s="377" t="s">
        <v>238</v>
      </c>
      <c r="E191" s="395">
        <v>2</v>
      </c>
      <c r="F191" s="395">
        <v>14</v>
      </c>
      <c r="G191" s="401">
        <v>16</v>
      </c>
    </row>
    <row r="192" spans="1:7" ht="15">
      <c r="A192" s="373"/>
      <c r="B192" s="373"/>
      <c r="C192" s="384"/>
      <c r="D192" s="377" t="s">
        <v>239</v>
      </c>
      <c r="E192" s="395">
        <v>2</v>
      </c>
      <c r="F192" s="395">
        <v>4</v>
      </c>
      <c r="G192" s="401">
        <v>6</v>
      </c>
    </row>
    <row r="193" spans="1:7" ht="15">
      <c r="A193" s="373"/>
      <c r="B193" s="373"/>
      <c r="C193" s="384"/>
      <c r="D193" s="377" t="s">
        <v>240</v>
      </c>
      <c r="E193" s="395">
        <v>2</v>
      </c>
      <c r="F193" s="395">
        <v>7</v>
      </c>
      <c r="G193" s="401">
        <v>9</v>
      </c>
    </row>
    <row r="194" spans="1:7" ht="15">
      <c r="A194" s="373"/>
      <c r="B194" s="373"/>
      <c r="C194" s="384"/>
      <c r="D194" s="377" t="s">
        <v>241</v>
      </c>
      <c r="E194" s="395">
        <v>3</v>
      </c>
      <c r="F194" s="395">
        <v>16</v>
      </c>
      <c r="G194" s="401">
        <v>19</v>
      </c>
    </row>
    <row r="195" spans="1:7" ht="15">
      <c r="A195" s="373"/>
      <c r="B195" s="373"/>
      <c r="C195" s="384"/>
      <c r="D195" s="377" t="s">
        <v>242</v>
      </c>
      <c r="E195" s="395">
        <v>9</v>
      </c>
      <c r="F195" s="395">
        <v>7</v>
      </c>
      <c r="G195" s="401">
        <v>16</v>
      </c>
    </row>
    <row r="196" spans="1:7" ht="15">
      <c r="A196" s="373"/>
      <c r="B196" s="373"/>
      <c r="C196" s="384"/>
      <c r="D196" s="377" t="s">
        <v>243</v>
      </c>
      <c r="E196" s="395">
        <v>3</v>
      </c>
      <c r="F196" s="395">
        <v>15</v>
      </c>
      <c r="G196" s="401">
        <v>18</v>
      </c>
    </row>
    <row r="197" spans="1:7" ht="15">
      <c r="A197" s="373"/>
      <c r="B197" s="373"/>
      <c r="C197" s="384"/>
      <c r="D197" s="377" t="s">
        <v>244</v>
      </c>
      <c r="E197" s="395">
        <v>3</v>
      </c>
      <c r="F197" s="395">
        <v>4</v>
      </c>
      <c r="G197" s="401">
        <v>7</v>
      </c>
    </row>
    <row r="198" spans="1:7" ht="15">
      <c r="A198" s="373"/>
      <c r="B198" s="373"/>
      <c r="C198" s="384"/>
      <c r="D198" s="377" t="s">
        <v>245</v>
      </c>
      <c r="E198" s="395"/>
      <c r="F198" s="395">
        <v>2</v>
      </c>
      <c r="G198" s="401">
        <v>2</v>
      </c>
    </row>
    <row r="199" spans="1:7" ht="15">
      <c r="A199" s="373"/>
      <c r="B199" s="373"/>
      <c r="C199" s="386"/>
      <c r="D199" s="387" t="s">
        <v>246</v>
      </c>
      <c r="E199" s="402"/>
      <c r="F199" s="402">
        <v>4</v>
      </c>
      <c r="G199" s="403">
        <v>4</v>
      </c>
    </row>
    <row r="200" spans="1:7" ht="15">
      <c r="A200" s="373"/>
      <c r="B200" s="384"/>
      <c r="C200" s="382" t="s">
        <v>2</v>
      </c>
      <c r="D200" s="383"/>
      <c r="E200" s="397"/>
      <c r="F200" s="397">
        <v>3</v>
      </c>
      <c r="G200" s="404">
        <v>3</v>
      </c>
    </row>
    <row r="201" spans="1:7" ht="15">
      <c r="A201" s="373"/>
      <c r="B201" s="374"/>
      <c r="C201" s="384"/>
      <c r="D201" s="377" t="s">
        <v>247</v>
      </c>
      <c r="E201" s="395"/>
      <c r="F201" s="395">
        <v>1</v>
      </c>
      <c r="G201" s="401">
        <v>1</v>
      </c>
    </row>
    <row r="202" spans="1:7" ht="15">
      <c r="A202" s="373"/>
      <c r="B202" s="373"/>
      <c r="C202" s="384"/>
      <c r="D202" s="377" t="s">
        <v>248</v>
      </c>
      <c r="E202" s="395"/>
      <c r="F202" s="395">
        <v>2</v>
      </c>
      <c r="G202" s="401">
        <v>2</v>
      </c>
    </row>
    <row r="203" spans="1:7" ht="15">
      <c r="A203" s="373"/>
      <c r="B203" s="373"/>
      <c r="C203" s="379" t="s">
        <v>3</v>
      </c>
      <c r="D203" s="380"/>
      <c r="E203" s="399">
        <v>10</v>
      </c>
      <c r="F203" s="399">
        <v>30</v>
      </c>
      <c r="G203" s="400">
        <v>40</v>
      </c>
    </row>
    <row r="204" spans="1:7" ht="15">
      <c r="A204" s="373"/>
      <c r="B204" s="373"/>
      <c r="C204" s="384"/>
      <c r="D204" s="377" t="s">
        <v>236</v>
      </c>
      <c r="E204" s="395">
        <v>2</v>
      </c>
      <c r="F204" s="395">
        <v>5</v>
      </c>
      <c r="G204" s="401">
        <v>7</v>
      </c>
    </row>
    <row r="205" spans="1:7" ht="15">
      <c r="A205" s="373"/>
      <c r="B205" s="373"/>
      <c r="C205" s="384"/>
      <c r="D205" s="377" t="s">
        <v>237</v>
      </c>
      <c r="E205" s="395">
        <v>1</v>
      </c>
      <c r="F205" s="395">
        <v>2</v>
      </c>
      <c r="G205" s="401">
        <v>3</v>
      </c>
    </row>
    <row r="206" spans="1:7" ht="15">
      <c r="A206" s="373"/>
      <c r="B206" s="373"/>
      <c r="C206" s="384"/>
      <c r="D206" s="377" t="s">
        <v>249</v>
      </c>
      <c r="E206" s="395">
        <v>1</v>
      </c>
      <c r="F206" s="395"/>
      <c r="G206" s="401">
        <v>1</v>
      </c>
    </row>
    <row r="207" spans="1:7" ht="15">
      <c r="A207" s="373"/>
      <c r="B207" s="373"/>
      <c r="C207" s="384"/>
      <c r="D207" s="377" t="s">
        <v>250</v>
      </c>
      <c r="E207" s="395">
        <v>1</v>
      </c>
      <c r="F207" s="395">
        <v>5</v>
      </c>
      <c r="G207" s="401">
        <v>6</v>
      </c>
    </row>
    <row r="208" spans="1:7" ht="15">
      <c r="A208" s="373"/>
      <c r="B208" s="373"/>
      <c r="C208" s="384"/>
      <c r="D208" s="377" t="s">
        <v>251</v>
      </c>
      <c r="E208" s="395"/>
      <c r="F208" s="395">
        <v>2</v>
      </c>
      <c r="G208" s="401">
        <v>2</v>
      </c>
    </row>
    <row r="209" spans="1:7" ht="15">
      <c r="A209" s="373"/>
      <c r="B209" s="373"/>
      <c r="C209" s="384"/>
      <c r="D209" s="377" t="s">
        <v>252</v>
      </c>
      <c r="E209" s="395"/>
      <c r="F209" s="395">
        <v>2</v>
      </c>
      <c r="G209" s="401">
        <v>2</v>
      </c>
    </row>
    <row r="210" spans="1:7" ht="15">
      <c r="A210" s="373"/>
      <c r="B210" s="373"/>
      <c r="C210" s="384"/>
      <c r="D210" s="377" t="s">
        <v>253</v>
      </c>
      <c r="E210" s="395">
        <v>3</v>
      </c>
      <c r="F210" s="395">
        <v>2</v>
      </c>
      <c r="G210" s="401">
        <v>5</v>
      </c>
    </row>
    <row r="211" spans="1:7" ht="15">
      <c r="A211" s="373"/>
      <c r="B211" s="373"/>
      <c r="C211" s="384"/>
      <c r="D211" s="377" t="s">
        <v>254</v>
      </c>
      <c r="E211" s="395"/>
      <c r="F211" s="395">
        <v>1</v>
      </c>
      <c r="G211" s="401">
        <v>1</v>
      </c>
    </row>
    <row r="212" spans="1:7" ht="15">
      <c r="A212" s="373"/>
      <c r="B212" s="373"/>
      <c r="C212" s="384"/>
      <c r="D212" s="377" t="s">
        <v>255</v>
      </c>
      <c r="E212" s="395"/>
      <c r="F212" s="395">
        <v>1</v>
      </c>
      <c r="G212" s="401">
        <v>1</v>
      </c>
    </row>
    <row r="213" spans="1:7" ht="15">
      <c r="A213" s="373"/>
      <c r="B213" s="373"/>
      <c r="C213" s="384"/>
      <c r="D213" s="377" t="s">
        <v>256</v>
      </c>
      <c r="E213" s="395"/>
      <c r="F213" s="395">
        <v>1</v>
      </c>
      <c r="G213" s="401">
        <v>1</v>
      </c>
    </row>
    <row r="214" spans="1:7" ht="15">
      <c r="A214" s="373"/>
      <c r="B214" s="373"/>
      <c r="C214" s="384"/>
      <c r="D214" s="377" t="s">
        <v>244</v>
      </c>
      <c r="E214" s="395">
        <v>1</v>
      </c>
      <c r="F214" s="395">
        <v>3</v>
      </c>
      <c r="G214" s="401">
        <v>4</v>
      </c>
    </row>
    <row r="215" spans="1:7" ht="15">
      <c r="A215" s="373"/>
      <c r="B215" s="373"/>
      <c r="C215" s="384"/>
      <c r="D215" s="377" t="s">
        <v>257</v>
      </c>
      <c r="E215" s="395">
        <v>1</v>
      </c>
      <c r="F215" s="395"/>
      <c r="G215" s="401">
        <v>1</v>
      </c>
    </row>
    <row r="216" spans="1:7" ht="15">
      <c r="A216" s="385"/>
      <c r="B216" s="421"/>
      <c r="C216" s="386"/>
      <c r="D216" s="387" t="s">
        <v>258</v>
      </c>
      <c r="E216" s="402"/>
      <c r="F216" s="402">
        <v>6</v>
      </c>
      <c r="G216" s="403">
        <v>6</v>
      </c>
    </row>
    <row r="217" spans="1:7" ht="15">
      <c r="A217" s="385"/>
      <c r="B217" s="421"/>
      <c r="C217" s="379" t="s">
        <v>4</v>
      </c>
      <c r="D217" s="380"/>
      <c r="E217" s="399">
        <v>1</v>
      </c>
      <c r="F217" s="399"/>
      <c r="G217" s="400">
        <v>1</v>
      </c>
    </row>
    <row r="218" spans="1:7" ht="15">
      <c r="A218" s="385"/>
      <c r="B218" s="377"/>
      <c r="C218" s="384"/>
      <c r="D218" s="377" t="s">
        <v>259</v>
      </c>
      <c r="E218" s="395">
        <v>1</v>
      </c>
      <c r="F218" s="395"/>
      <c r="G218" s="401">
        <v>1</v>
      </c>
    </row>
    <row r="219" spans="1:7" ht="15">
      <c r="A219" s="374"/>
      <c r="B219" s="379" t="s">
        <v>260</v>
      </c>
      <c r="C219" s="380"/>
      <c r="D219" s="380"/>
      <c r="E219" s="399">
        <v>51</v>
      </c>
      <c r="F219" s="399">
        <v>51</v>
      </c>
      <c r="G219" s="400">
        <v>102</v>
      </c>
    </row>
    <row r="220" spans="1:7" ht="15">
      <c r="A220" s="373"/>
      <c r="B220" s="384"/>
      <c r="C220" s="379" t="s">
        <v>1</v>
      </c>
      <c r="D220" s="380"/>
      <c r="E220" s="399">
        <v>43</v>
      </c>
      <c r="F220" s="399">
        <v>23</v>
      </c>
      <c r="G220" s="400">
        <v>66</v>
      </c>
    </row>
    <row r="221" spans="1:7" ht="15">
      <c r="A221" s="373"/>
      <c r="B221" s="384"/>
      <c r="C221" s="384"/>
      <c r="D221" s="377" t="s">
        <v>261</v>
      </c>
      <c r="E221" s="395"/>
      <c r="F221" s="395">
        <v>1</v>
      </c>
      <c r="G221" s="401">
        <v>1</v>
      </c>
    </row>
    <row r="222" spans="1:7" ht="15">
      <c r="A222" s="373"/>
      <c r="B222" s="384"/>
      <c r="C222" s="384"/>
      <c r="D222" s="377" t="s">
        <v>262</v>
      </c>
      <c r="E222" s="395">
        <v>19</v>
      </c>
      <c r="F222" s="395">
        <v>9</v>
      </c>
      <c r="G222" s="401">
        <v>28</v>
      </c>
    </row>
    <row r="223" spans="1:7" ht="15">
      <c r="A223" s="435"/>
      <c r="B223" s="384"/>
      <c r="C223" s="386"/>
      <c r="D223" s="387" t="s">
        <v>263</v>
      </c>
      <c r="E223" s="402">
        <v>24</v>
      </c>
      <c r="F223" s="402">
        <v>13</v>
      </c>
      <c r="G223" s="403">
        <v>37</v>
      </c>
    </row>
    <row r="224" spans="1:7" ht="15">
      <c r="A224" s="373"/>
      <c r="B224" s="384"/>
      <c r="C224" s="379" t="s">
        <v>2</v>
      </c>
      <c r="D224" s="391"/>
      <c r="E224" s="399"/>
      <c r="F224" s="399">
        <v>2</v>
      </c>
      <c r="G224" s="400">
        <v>2</v>
      </c>
    </row>
    <row r="225" spans="1:7" ht="15">
      <c r="A225" s="373"/>
      <c r="B225" s="410"/>
      <c r="C225" s="386"/>
      <c r="D225" s="387" t="s">
        <v>264</v>
      </c>
      <c r="E225" s="402"/>
      <c r="F225" s="402">
        <v>2</v>
      </c>
      <c r="G225" s="403">
        <v>2</v>
      </c>
    </row>
    <row r="226" spans="1:7" ht="15">
      <c r="A226" s="373"/>
      <c r="B226" s="410"/>
      <c r="C226" s="379" t="s">
        <v>3</v>
      </c>
      <c r="D226" s="380"/>
      <c r="E226" s="399">
        <v>6</v>
      </c>
      <c r="F226" s="399">
        <v>25</v>
      </c>
      <c r="G226" s="400">
        <v>31</v>
      </c>
    </row>
    <row r="227" spans="1:7" ht="15">
      <c r="A227" s="373"/>
      <c r="B227" s="410"/>
      <c r="C227" s="384"/>
      <c r="D227" s="377" t="s">
        <v>261</v>
      </c>
      <c r="E227" s="395"/>
      <c r="F227" s="395">
        <v>3</v>
      </c>
      <c r="G227" s="401">
        <v>3</v>
      </c>
    </row>
    <row r="228" spans="1:7" ht="15">
      <c r="A228" s="373"/>
      <c r="B228" s="410"/>
      <c r="C228" s="384"/>
      <c r="D228" s="377" t="s">
        <v>264</v>
      </c>
      <c r="E228" s="395">
        <v>4</v>
      </c>
      <c r="F228" s="395">
        <v>16</v>
      </c>
      <c r="G228" s="401">
        <v>20</v>
      </c>
    </row>
    <row r="229" spans="1:7" ht="15">
      <c r="A229" s="373"/>
      <c r="B229" s="410"/>
      <c r="C229" s="384"/>
      <c r="D229" s="377" t="s">
        <v>265</v>
      </c>
      <c r="E229" s="395"/>
      <c r="F229" s="395">
        <v>1</v>
      </c>
      <c r="G229" s="401">
        <v>1</v>
      </c>
    </row>
    <row r="230" spans="1:7" ht="15">
      <c r="A230" s="373"/>
      <c r="B230" s="410"/>
      <c r="C230" s="384"/>
      <c r="D230" s="377" t="s">
        <v>262</v>
      </c>
      <c r="E230" s="395">
        <v>1</v>
      </c>
      <c r="F230" s="395">
        <v>3</v>
      </c>
      <c r="G230" s="401">
        <v>4</v>
      </c>
    </row>
    <row r="231" spans="1:7" ht="15">
      <c r="A231" s="373"/>
      <c r="B231" s="410"/>
      <c r="C231" s="384"/>
      <c r="D231" s="377" t="s">
        <v>254</v>
      </c>
      <c r="E231" s="395">
        <v>1</v>
      </c>
      <c r="F231" s="395"/>
      <c r="G231" s="401">
        <v>1</v>
      </c>
    </row>
    <row r="232" spans="1:7" ht="15">
      <c r="A232" s="373"/>
      <c r="B232" s="410"/>
      <c r="C232" s="384"/>
      <c r="D232" s="377" t="s">
        <v>263</v>
      </c>
      <c r="E232" s="395"/>
      <c r="F232" s="395">
        <v>1</v>
      </c>
      <c r="G232" s="401">
        <v>1</v>
      </c>
    </row>
    <row r="233" spans="1:7" ht="15">
      <c r="A233" s="373"/>
      <c r="B233" s="410"/>
      <c r="C233" s="386"/>
      <c r="D233" s="387" t="s">
        <v>266</v>
      </c>
      <c r="E233" s="402"/>
      <c r="F233" s="402">
        <v>1</v>
      </c>
      <c r="G233" s="403">
        <v>1</v>
      </c>
    </row>
    <row r="234" spans="1:7" ht="15">
      <c r="A234" s="373"/>
      <c r="B234" s="410"/>
      <c r="C234" s="379" t="s">
        <v>4</v>
      </c>
      <c r="D234" s="380"/>
      <c r="E234" s="399">
        <v>2</v>
      </c>
      <c r="F234" s="399">
        <v>1</v>
      </c>
      <c r="G234" s="400">
        <v>3</v>
      </c>
    </row>
    <row r="235" spans="1:7" ht="15">
      <c r="A235" s="373"/>
      <c r="B235" s="384"/>
      <c r="C235" s="384"/>
      <c r="D235" s="377" t="s">
        <v>263</v>
      </c>
      <c r="E235" s="395">
        <v>2</v>
      </c>
      <c r="F235" s="395">
        <v>1</v>
      </c>
      <c r="G235" s="401">
        <v>3</v>
      </c>
    </row>
    <row r="236" spans="1:7" ht="15">
      <c r="A236" s="412" t="s">
        <v>11</v>
      </c>
      <c r="B236" s="391"/>
      <c r="C236" s="391"/>
      <c r="D236" s="391"/>
      <c r="E236" s="399">
        <v>95</v>
      </c>
      <c r="F236" s="399">
        <v>371</v>
      </c>
      <c r="G236" s="400">
        <v>466</v>
      </c>
    </row>
    <row r="237" spans="1:7" ht="15">
      <c r="A237" s="373"/>
      <c r="B237" s="412" t="s">
        <v>27</v>
      </c>
      <c r="C237" s="380"/>
      <c r="D237" s="380"/>
      <c r="E237" s="399">
        <v>32</v>
      </c>
      <c r="F237" s="399">
        <v>93</v>
      </c>
      <c r="G237" s="400">
        <v>125</v>
      </c>
    </row>
    <row r="238" spans="1:7" ht="15">
      <c r="A238" s="373"/>
      <c r="B238" s="374"/>
      <c r="C238" s="379" t="s">
        <v>1</v>
      </c>
      <c r="D238" s="391"/>
      <c r="E238" s="399">
        <v>30</v>
      </c>
      <c r="F238" s="399">
        <v>82</v>
      </c>
      <c r="G238" s="400">
        <v>112</v>
      </c>
    </row>
    <row r="239" spans="1:7" ht="15">
      <c r="A239" s="436"/>
      <c r="B239" s="372"/>
      <c r="C239" s="384"/>
      <c r="D239" s="377" t="s">
        <v>267</v>
      </c>
      <c r="E239" s="395">
        <v>13</v>
      </c>
      <c r="F239" s="395">
        <v>10</v>
      </c>
      <c r="G239" s="401">
        <v>23</v>
      </c>
    </row>
    <row r="240" spans="1:7" ht="15">
      <c r="A240" s="373"/>
      <c r="B240" s="373"/>
      <c r="C240" s="384"/>
      <c r="D240" s="377" t="s">
        <v>268</v>
      </c>
      <c r="E240" s="395"/>
      <c r="F240" s="395">
        <v>1</v>
      </c>
      <c r="G240" s="401">
        <v>1</v>
      </c>
    </row>
    <row r="241" spans="1:7" ht="15">
      <c r="A241" s="373"/>
      <c r="B241" s="373"/>
      <c r="C241" s="384"/>
      <c r="D241" s="377" t="s">
        <v>269</v>
      </c>
      <c r="E241" s="395">
        <v>6</v>
      </c>
      <c r="F241" s="395">
        <v>11</v>
      </c>
      <c r="G241" s="401">
        <v>17</v>
      </c>
    </row>
    <row r="242" spans="1:7" ht="15">
      <c r="A242" s="373"/>
      <c r="B242" s="373"/>
      <c r="C242" s="384"/>
      <c r="D242" s="377" t="s">
        <v>270</v>
      </c>
      <c r="E242" s="395">
        <v>4</v>
      </c>
      <c r="F242" s="395">
        <v>13</v>
      </c>
      <c r="G242" s="401">
        <v>17</v>
      </c>
    </row>
    <row r="243" spans="1:7" ht="15">
      <c r="A243" s="373"/>
      <c r="B243" s="373"/>
      <c r="C243" s="384"/>
      <c r="D243" s="377" t="s">
        <v>271</v>
      </c>
      <c r="E243" s="395">
        <v>1</v>
      </c>
      <c r="F243" s="395"/>
      <c r="G243" s="401">
        <v>1</v>
      </c>
    </row>
    <row r="244" spans="1:7" ht="15">
      <c r="A244" s="373"/>
      <c r="B244" s="373"/>
      <c r="C244" s="384"/>
      <c r="D244" s="377" t="s">
        <v>272</v>
      </c>
      <c r="E244" s="395">
        <v>1</v>
      </c>
      <c r="F244" s="395">
        <v>1</v>
      </c>
      <c r="G244" s="401">
        <v>2</v>
      </c>
    </row>
    <row r="245" spans="1:7" ht="15">
      <c r="A245" s="373"/>
      <c r="B245" s="373"/>
      <c r="C245" s="384"/>
      <c r="D245" s="377" t="s">
        <v>273</v>
      </c>
      <c r="E245" s="395"/>
      <c r="F245" s="395">
        <v>3</v>
      </c>
      <c r="G245" s="401">
        <v>3</v>
      </c>
    </row>
    <row r="246" spans="1:7" ht="15">
      <c r="A246" s="373"/>
      <c r="B246" s="373"/>
      <c r="C246" s="384"/>
      <c r="D246" s="377" t="s">
        <v>274</v>
      </c>
      <c r="E246" s="395">
        <v>1</v>
      </c>
      <c r="F246" s="395">
        <v>19</v>
      </c>
      <c r="G246" s="401">
        <v>20</v>
      </c>
    </row>
    <row r="247" spans="1:7" ht="15">
      <c r="A247" s="373"/>
      <c r="B247" s="373"/>
      <c r="C247" s="384"/>
      <c r="D247" s="377" t="s">
        <v>275</v>
      </c>
      <c r="E247" s="395">
        <v>4</v>
      </c>
      <c r="F247" s="395">
        <v>22</v>
      </c>
      <c r="G247" s="401">
        <v>26</v>
      </c>
    </row>
    <row r="248" spans="1:7" ht="15">
      <c r="A248" s="373"/>
      <c r="B248" s="373"/>
      <c r="C248" s="386"/>
      <c r="D248" s="387" t="s">
        <v>276</v>
      </c>
      <c r="E248" s="402"/>
      <c r="F248" s="402">
        <v>2</v>
      </c>
      <c r="G248" s="403">
        <v>2</v>
      </c>
    </row>
    <row r="249" spans="1:7" ht="15">
      <c r="A249" s="373"/>
      <c r="B249" s="374"/>
      <c r="C249" s="379" t="s">
        <v>2</v>
      </c>
      <c r="D249" s="380"/>
      <c r="E249" s="399"/>
      <c r="F249" s="399">
        <v>3</v>
      </c>
      <c r="G249" s="400">
        <v>3</v>
      </c>
    </row>
    <row r="250" spans="1:7" ht="15">
      <c r="A250" s="373"/>
      <c r="B250" s="373"/>
      <c r="C250" s="386"/>
      <c r="D250" s="387" t="s">
        <v>277</v>
      </c>
      <c r="E250" s="402"/>
      <c r="F250" s="402">
        <v>3</v>
      </c>
      <c r="G250" s="403">
        <v>3</v>
      </c>
    </row>
    <row r="251" spans="1:7" ht="15">
      <c r="A251" s="373"/>
      <c r="B251" s="373"/>
      <c r="C251" s="379" t="s">
        <v>3</v>
      </c>
      <c r="D251" s="380"/>
      <c r="E251" s="399">
        <v>2</v>
      </c>
      <c r="F251" s="399">
        <v>8</v>
      </c>
      <c r="G251" s="400">
        <v>10</v>
      </c>
    </row>
    <row r="252" spans="1:7" ht="15">
      <c r="A252" s="373"/>
      <c r="B252" s="373"/>
      <c r="C252" s="384"/>
      <c r="D252" s="377" t="s">
        <v>278</v>
      </c>
      <c r="E252" s="395">
        <v>2</v>
      </c>
      <c r="F252" s="395">
        <v>4</v>
      </c>
      <c r="G252" s="401">
        <v>6</v>
      </c>
    </row>
    <row r="253" spans="1:7" ht="15">
      <c r="A253" s="373"/>
      <c r="B253" s="373"/>
      <c r="C253" s="384"/>
      <c r="D253" s="377" t="s">
        <v>270</v>
      </c>
      <c r="E253" s="395"/>
      <c r="F253" s="395">
        <v>3</v>
      </c>
      <c r="G253" s="401">
        <v>3</v>
      </c>
    </row>
    <row r="254" spans="1:7" ht="15">
      <c r="A254" s="373"/>
      <c r="B254" s="429"/>
      <c r="C254" s="384"/>
      <c r="D254" s="377" t="s">
        <v>273</v>
      </c>
      <c r="E254" s="395"/>
      <c r="F254" s="395">
        <v>1</v>
      </c>
      <c r="G254" s="401">
        <v>1</v>
      </c>
    </row>
    <row r="255" spans="1:7" ht="15">
      <c r="A255" s="373"/>
      <c r="B255" s="412" t="s">
        <v>279</v>
      </c>
      <c r="C255" s="413"/>
      <c r="D255" s="413"/>
      <c r="E255" s="414">
        <v>51</v>
      </c>
      <c r="F255" s="414">
        <v>200</v>
      </c>
      <c r="G255" s="415">
        <v>251</v>
      </c>
    </row>
    <row r="256" spans="1:7" ht="15">
      <c r="A256" s="373"/>
      <c r="B256" s="374"/>
      <c r="C256" s="382" t="s">
        <v>1</v>
      </c>
      <c r="D256" s="383"/>
      <c r="E256" s="397">
        <v>36</v>
      </c>
      <c r="F256" s="397">
        <v>130</v>
      </c>
      <c r="G256" s="404">
        <v>166</v>
      </c>
    </row>
    <row r="257" spans="1:7" ht="15">
      <c r="A257" s="373"/>
      <c r="B257" s="374"/>
      <c r="C257" s="384"/>
      <c r="D257" s="377" t="s">
        <v>280</v>
      </c>
      <c r="E257" s="395">
        <v>3</v>
      </c>
      <c r="F257" s="395">
        <v>6</v>
      </c>
      <c r="G257" s="401">
        <v>9</v>
      </c>
    </row>
    <row r="258" spans="1:7" ht="15">
      <c r="A258" s="373"/>
      <c r="B258" s="373"/>
      <c r="C258" s="384"/>
      <c r="D258" s="377" t="s">
        <v>281</v>
      </c>
      <c r="E258" s="395">
        <v>10</v>
      </c>
      <c r="F258" s="395">
        <v>59</v>
      </c>
      <c r="G258" s="401">
        <v>69</v>
      </c>
    </row>
    <row r="259" spans="1:7" ht="15">
      <c r="A259" s="373"/>
      <c r="B259" s="373"/>
      <c r="C259" s="384"/>
      <c r="D259" s="377" t="s">
        <v>282</v>
      </c>
      <c r="E259" s="395">
        <v>1</v>
      </c>
      <c r="F259" s="395"/>
      <c r="G259" s="401">
        <v>1</v>
      </c>
    </row>
    <row r="260" spans="1:7" ht="15">
      <c r="A260" s="373"/>
      <c r="B260" s="373"/>
      <c r="C260" s="384"/>
      <c r="D260" s="377" t="s">
        <v>283</v>
      </c>
      <c r="E260" s="395">
        <v>1</v>
      </c>
      <c r="F260" s="395">
        <v>10</v>
      </c>
      <c r="G260" s="401">
        <v>11</v>
      </c>
    </row>
    <row r="261" spans="1:7" ht="15">
      <c r="A261" s="373"/>
      <c r="B261" s="373"/>
      <c r="C261" s="384"/>
      <c r="D261" s="377" t="s">
        <v>284</v>
      </c>
      <c r="E261" s="395">
        <v>7</v>
      </c>
      <c r="F261" s="395">
        <v>9</v>
      </c>
      <c r="G261" s="401">
        <v>16</v>
      </c>
    </row>
    <row r="262" spans="1:7" ht="15">
      <c r="A262" s="373"/>
      <c r="B262" s="373"/>
      <c r="C262" s="384"/>
      <c r="D262" s="377" t="s">
        <v>285</v>
      </c>
      <c r="E262" s="395">
        <v>2</v>
      </c>
      <c r="F262" s="395">
        <v>8</v>
      </c>
      <c r="G262" s="401">
        <v>10</v>
      </c>
    </row>
    <row r="263" spans="1:7" ht="15">
      <c r="A263" s="373"/>
      <c r="B263" s="373"/>
      <c r="C263" s="384"/>
      <c r="D263" s="377" t="s">
        <v>286</v>
      </c>
      <c r="E263" s="395"/>
      <c r="F263" s="395">
        <v>2</v>
      </c>
      <c r="G263" s="401">
        <v>2</v>
      </c>
    </row>
    <row r="264" spans="1:7" ht="15">
      <c r="A264" s="373"/>
      <c r="B264" s="373"/>
      <c r="C264" s="384"/>
      <c r="D264" s="377" t="s">
        <v>287</v>
      </c>
      <c r="E264" s="395">
        <v>1</v>
      </c>
      <c r="F264" s="395"/>
      <c r="G264" s="401">
        <v>1</v>
      </c>
    </row>
    <row r="265" spans="1:7" ht="15">
      <c r="A265" s="373"/>
      <c r="B265" s="373"/>
      <c r="C265" s="384"/>
      <c r="D265" s="377" t="s">
        <v>288</v>
      </c>
      <c r="E265" s="395">
        <v>11</v>
      </c>
      <c r="F265" s="395">
        <v>12</v>
      </c>
      <c r="G265" s="401">
        <v>23</v>
      </c>
    </row>
    <row r="266" spans="1:7" ht="15">
      <c r="A266" s="373"/>
      <c r="B266" s="373"/>
      <c r="C266" s="384"/>
      <c r="D266" s="377" t="s">
        <v>289</v>
      </c>
      <c r="E266" s="395"/>
      <c r="F266" s="395">
        <v>16</v>
      </c>
      <c r="G266" s="401">
        <v>16</v>
      </c>
    </row>
    <row r="267" spans="1:7" ht="15">
      <c r="A267" s="373"/>
      <c r="B267" s="373"/>
      <c r="C267" s="384"/>
      <c r="D267" s="377" t="s">
        <v>290</v>
      </c>
      <c r="E267" s="395"/>
      <c r="F267" s="395">
        <v>6</v>
      </c>
      <c r="G267" s="401">
        <v>6</v>
      </c>
    </row>
    <row r="268" spans="1:7" ht="15">
      <c r="A268" s="373"/>
      <c r="B268" s="429"/>
      <c r="C268" s="387"/>
      <c r="D268" s="387" t="s">
        <v>291</v>
      </c>
      <c r="E268" s="402"/>
      <c r="F268" s="402">
        <v>2</v>
      </c>
      <c r="G268" s="403">
        <v>2</v>
      </c>
    </row>
    <row r="269" spans="1:7" ht="15">
      <c r="A269" s="373"/>
      <c r="B269" s="429"/>
      <c r="C269" s="379" t="s">
        <v>2</v>
      </c>
      <c r="D269" s="380"/>
      <c r="E269" s="399">
        <v>12</v>
      </c>
      <c r="F269" s="399">
        <v>38</v>
      </c>
      <c r="G269" s="400">
        <v>50</v>
      </c>
    </row>
    <row r="270" spans="1:7" ht="15">
      <c r="A270" s="373"/>
      <c r="B270" s="374"/>
      <c r="C270" s="384"/>
      <c r="D270" s="377" t="s">
        <v>292</v>
      </c>
      <c r="E270" s="395"/>
      <c r="F270" s="395">
        <v>1</v>
      </c>
      <c r="G270" s="401">
        <v>1</v>
      </c>
    </row>
    <row r="271" spans="1:7" ht="15">
      <c r="A271" s="373"/>
      <c r="B271" s="373"/>
      <c r="C271" s="384"/>
      <c r="D271" s="377" t="s">
        <v>293</v>
      </c>
      <c r="E271" s="395">
        <v>11</v>
      </c>
      <c r="F271" s="395">
        <v>24</v>
      </c>
      <c r="G271" s="401">
        <v>35</v>
      </c>
    </row>
    <row r="272" spans="1:7" ht="15">
      <c r="A272" s="373"/>
      <c r="B272" s="373"/>
      <c r="C272" s="384"/>
      <c r="D272" s="377" t="s">
        <v>294</v>
      </c>
      <c r="E272" s="395">
        <v>1</v>
      </c>
      <c r="F272" s="395">
        <v>7</v>
      </c>
      <c r="G272" s="401">
        <v>8</v>
      </c>
    </row>
    <row r="273" spans="1:7" ht="15">
      <c r="A273" s="373"/>
      <c r="B273" s="373"/>
      <c r="C273" s="386"/>
      <c r="D273" s="387" t="s">
        <v>289</v>
      </c>
      <c r="E273" s="402"/>
      <c r="F273" s="402">
        <v>1</v>
      </c>
      <c r="G273" s="403">
        <v>1</v>
      </c>
    </row>
    <row r="274" spans="1:7" ht="15">
      <c r="A274" s="373"/>
      <c r="B274" s="373"/>
      <c r="C274" s="386"/>
      <c r="D274" s="387" t="s">
        <v>295</v>
      </c>
      <c r="E274" s="402"/>
      <c r="F274" s="402">
        <v>5</v>
      </c>
      <c r="G274" s="403">
        <v>5</v>
      </c>
    </row>
    <row r="275" spans="1:7" ht="15">
      <c r="A275" s="373"/>
      <c r="B275" s="373"/>
      <c r="C275" s="379" t="s">
        <v>3</v>
      </c>
      <c r="D275" s="380"/>
      <c r="E275" s="399">
        <v>3</v>
      </c>
      <c r="F275" s="399">
        <v>32</v>
      </c>
      <c r="G275" s="400">
        <v>35</v>
      </c>
    </row>
    <row r="276" spans="1:7" ht="15">
      <c r="A276" s="373"/>
      <c r="B276" s="373"/>
      <c r="C276" s="384"/>
      <c r="D276" s="377" t="s">
        <v>293</v>
      </c>
      <c r="E276" s="395">
        <v>1</v>
      </c>
      <c r="F276" s="395">
        <v>1</v>
      </c>
      <c r="G276" s="401">
        <v>2</v>
      </c>
    </row>
    <row r="277" spans="1:7" ht="15">
      <c r="A277" s="373"/>
      <c r="B277" s="373"/>
      <c r="C277" s="384"/>
      <c r="D277" s="377" t="s">
        <v>296</v>
      </c>
      <c r="E277" s="395"/>
      <c r="F277" s="395">
        <v>2</v>
      </c>
      <c r="G277" s="401">
        <v>2</v>
      </c>
    </row>
    <row r="278" spans="1:7" ht="15">
      <c r="A278" s="373"/>
      <c r="B278" s="373"/>
      <c r="C278" s="384"/>
      <c r="D278" s="377" t="s">
        <v>289</v>
      </c>
      <c r="E278" s="395"/>
      <c r="F278" s="395">
        <v>2</v>
      </c>
      <c r="G278" s="401">
        <v>2</v>
      </c>
    </row>
    <row r="279" spans="1:7" ht="15">
      <c r="A279" s="373"/>
      <c r="B279" s="373"/>
      <c r="C279" s="384"/>
      <c r="D279" s="377" t="s">
        <v>295</v>
      </c>
      <c r="E279" s="395">
        <v>2</v>
      </c>
      <c r="F279" s="395">
        <v>27</v>
      </c>
      <c r="G279" s="401">
        <v>29</v>
      </c>
    </row>
    <row r="280" spans="1:7" ht="15">
      <c r="A280" s="377"/>
      <c r="B280" s="376" t="s">
        <v>297</v>
      </c>
      <c r="C280" s="413"/>
      <c r="D280" s="413"/>
      <c r="E280" s="414">
        <v>12</v>
      </c>
      <c r="F280" s="414">
        <v>78</v>
      </c>
      <c r="G280" s="415">
        <v>90</v>
      </c>
    </row>
    <row r="281" spans="1:7" ht="15">
      <c r="A281" s="374"/>
      <c r="B281" s="374"/>
      <c r="C281" s="382" t="s">
        <v>1</v>
      </c>
      <c r="D281" s="383"/>
      <c r="E281" s="397">
        <v>4</v>
      </c>
      <c r="F281" s="397">
        <v>26</v>
      </c>
      <c r="G281" s="404">
        <v>30</v>
      </c>
    </row>
    <row r="282" spans="1:7" ht="15">
      <c r="A282" s="373"/>
      <c r="B282" s="373"/>
      <c r="C282" s="384"/>
      <c r="D282" s="377" t="s">
        <v>298</v>
      </c>
      <c r="E282" s="395"/>
      <c r="F282" s="395">
        <v>5</v>
      </c>
      <c r="G282" s="401">
        <v>5</v>
      </c>
    </row>
    <row r="283" spans="1:7" ht="15">
      <c r="A283" s="373"/>
      <c r="B283" s="373"/>
      <c r="C283" s="386"/>
      <c r="D283" s="387" t="s">
        <v>299</v>
      </c>
      <c r="E283" s="402">
        <v>4</v>
      </c>
      <c r="F283" s="402">
        <v>21</v>
      </c>
      <c r="G283" s="403">
        <v>25</v>
      </c>
    </row>
    <row r="284" spans="1:7" ht="15">
      <c r="A284" s="373"/>
      <c r="B284" s="429"/>
      <c r="C284" s="379" t="s">
        <v>2</v>
      </c>
      <c r="D284" s="380"/>
      <c r="E284" s="399">
        <v>1</v>
      </c>
      <c r="F284" s="399">
        <v>13</v>
      </c>
      <c r="G284" s="400">
        <v>14</v>
      </c>
    </row>
    <row r="285" spans="1:7" ht="15">
      <c r="A285" s="373"/>
      <c r="B285" s="374"/>
      <c r="C285" s="384"/>
      <c r="D285" s="377" t="s">
        <v>299</v>
      </c>
      <c r="E285" s="395"/>
      <c r="F285" s="395">
        <v>4</v>
      </c>
      <c r="G285" s="401">
        <v>4</v>
      </c>
    </row>
    <row r="286" spans="1:7" ht="15">
      <c r="A286" s="373"/>
      <c r="B286" s="373"/>
      <c r="C286" s="386"/>
      <c r="D286" s="387" t="s">
        <v>300</v>
      </c>
      <c r="E286" s="402"/>
      <c r="F286" s="402">
        <v>6</v>
      </c>
      <c r="G286" s="403">
        <v>6</v>
      </c>
    </row>
    <row r="287" spans="1:7" ht="15">
      <c r="A287" s="373"/>
      <c r="B287" s="373"/>
      <c r="C287" s="386"/>
      <c r="D287" s="387" t="s">
        <v>301</v>
      </c>
      <c r="E287" s="402">
        <v>1</v>
      </c>
      <c r="F287" s="402">
        <v>3</v>
      </c>
      <c r="G287" s="403">
        <v>4</v>
      </c>
    </row>
    <row r="288" spans="1:7" ht="15">
      <c r="A288" s="373"/>
      <c r="B288" s="373"/>
      <c r="C288" s="379" t="s">
        <v>3</v>
      </c>
      <c r="D288" s="380"/>
      <c r="E288" s="399">
        <v>4</v>
      </c>
      <c r="F288" s="399">
        <v>38</v>
      </c>
      <c r="G288" s="400">
        <v>42</v>
      </c>
    </row>
    <row r="289" spans="1:7" ht="15">
      <c r="A289" s="373"/>
      <c r="B289" s="373"/>
      <c r="C289" s="384"/>
      <c r="D289" s="377" t="s">
        <v>298</v>
      </c>
      <c r="E289" s="395"/>
      <c r="F289" s="395">
        <v>4</v>
      </c>
      <c r="G289" s="401">
        <v>4</v>
      </c>
    </row>
    <row r="290" spans="1:7" ht="15">
      <c r="A290" s="373"/>
      <c r="B290" s="373"/>
      <c r="C290" s="384"/>
      <c r="D290" s="377" t="s">
        <v>302</v>
      </c>
      <c r="E290" s="395"/>
      <c r="F290" s="395">
        <v>1</v>
      </c>
      <c r="G290" s="401">
        <v>1</v>
      </c>
    </row>
    <row r="291" spans="1:7" ht="15">
      <c r="A291" s="373"/>
      <c r="B291" s="373"/>
      <c r="C291" s="384"/>
      <c r="D291" s="377" t="s">
        <v>303</v>
      </c>
      <c r="E291" s="395"/>
      <c r="F291" s="395">
        <v>1</v>
      </c>
      <c r="G291" s="401">
        <v>1</v>
      </c>
    </row>
    <row r="292" spans="1:7" ht="15">
      <c r="A292" s="373"/>
      <c r="B292" s="373"/>
      <c r="C292" s="384"/>
      <c r="D292" s="377" t="s">
        <v>304</v>
      </c>
      <c r="E292" s="395">
        <v>1</v>
      </c>
      <c r="F292" s="395">
        <v>4</v>
      </c>
      <c r="G292" s="401">
        <v>5</v>
      </c>
    </row>
    <row r="293" spans="1:7" ht="15">
      <c r="A293" s="373"/>
      <c r="B293" s="373"/>
      <c r="C293" s="384"/>
      <c r="D293" s="377" t="s">
        <v>305</v>
      </c>
      <c r="E293" s="395"/>
      <c r="F293" s="395">
        <v>9</v>
      </c>
      <c r="G293" s="401">
        <v>9</v>
      </c>
    </row>
    <row r="294" spans="1:7" ht="15">
      <c r="A294" s="373"/>
      <c r="B294" s="373"/>
      <c r="C294" s="384"/>
      <c r="D294" s="377" t="s">
        <v>306</v>
      </c>
      <c r="E294" s="395">
        <v>1</v>
      </c>
      <c r="F294" s="395">
        <v>5</v>
      </c>
      <c r="G294" s="401">
        <v>6</v>
      </c>
    </row>
    <row r="295" spans="1:7" ht="15">
      <c r="A295" s="373"/>
      <c r="B295" s="373"/>
      <c r="C295" s="384"/>
      <c r="D295" s="377" t="s">
        <v>307</v>
      </c>
      <c r="E295" s="395"/>
      <c r="F295" s="395">
        <v>2</v>
      </c>
      <c r="G295" s="401">
        <v>2</v>
      </c>
    </row>
    <row r="296" spans="1:7" ht="15">
      <c r="A296" s="373"/>
      <c r="B296" s="373"/>
      <c r="C296" s="384"/>
      <c r="D296" s="377" t="s">
        <v>308</v>
      </c>
      <c r="E296" s="395"/>
      <c r="F296" s="395">
        <v>1</v>
      </c>
      <c r="G296" s="401">
        <v>1</v>
      </c>
    </row>
    <row r="297" spans="1:7" ht="15">
      <c r="A297" s="373"/>
      <c r="B297" s="373"/>
      <c r="C297" s="384"/>
      <c r="D297" s="377" t="s">
        <v>309</v>
      </c>
      <c r="E297" s="395"/>
      <c r="F297" s="395">
        <v>1</v>
      </c>
      <c r="G297" s="401">
        <v>1</v>
      </c>
    </row>
    <row r="298" spans="1:7" ht="15">
      <c r="A298" s="373"/>
      <c r="B298" s="373"/>
      <c r="C298" s="384"/>
      <c r="D298" s="377" t="s">
        <v>300</v>
      </c>
      <c r="E298" s="395"/>
      <c r="F298" s="395">
        <v>8</v>
      </c>
      <c r="G298" s="401">
        <v>8</v>
      </c>
    </row>
    <row r="299" spans="1:7" ht="15">
      <c r="A299" s="373"/>
      <c r="B299" s="373"/>
      <c r="C299" s="386"/>
      <c r="D299" s="387" t="s">
        <v>310</v>
      </c>
      <c r="E299" s="402">
        <v>2</v>
      </c>
      <c r="F299" s="402">
        <v>2</v>
      </c>
      <c r="G299" s="403">
        <v>4</v>
      </c>
    </row>
    <row r="300" spans="1:7" ht="15">
      <c r="A300" s="373"/>
      <c r="B300" s="373"/>
      <c r="C300" s="379" t="s">
        <v>4</v>
      </c>
      <c r="D300" s="380"/>
      <c r="E300" s="399">
        <v>3</v>
      </c>
      <c r="F300" s="399">
        <v>1</v>
      </c>
      <c r="G300" s="400">
        <v>4</v>
      </c>
    </row>
    <row r="301" spans="1:7" ht="15">
      <c r="A301" s="373"/>
      <c r="B301" s="396"/>
      <c r="C301" s="384"/>
      <c r="D301" s="377" t="s">
        <v>311</v>
      </c>
      <c r="E301" s="395">
        <v>1</v>
      </c>
      <c r="F301" s="395"/>
      <c r="G301" s="401">
        <v>1</v>
      </c>
    </row>
    <row r="302" spans="1:7" ht="15">
      <c r="A302" s="373"/>
      <c r="B302" s="373"/>
      <c r="C302" s="384"/>
      <c r="D302" s="377" t="s">
        <v>304</v>
      </c>
      <c r="E302" s="395">
        <v>1</v>
      </c>
      <c r="F302" s="395"/>
      <c r="G302" s="401">
        <v>1</v>
      </c>
    </row>
    <row r="303" spans="1:7" ht="15">
      <c r="A303" s="427"/>
      <c r="B303" s="427"/>
      <c r="C303" s="386"/>
      <c r="D303" s="387" t="s">
        <v>299</v>
      </c>
      <c r="E303" s="402">
        <v>1</v>
      </c>
      <c r="F303" s="402">
        <v>1</v>
      </c>
      <c r="G303" s="403">
        <v>2</v>
      </c>
    </row>
    <row r="304" spans="1:7" ht="15">
      <c r="A304" s="412" t="s">
        <v>12</v>
      </c>
      <c r="B304" s="413"/>
      <c r="C304" s="413"/>
      <c r="D304" s="413"/>
      <c r="E304" s="414">
        <v>230</v>
      </c>
      <c r="F304" s="414">
        <v>172</v>
      </c>
      <c r="G304" s="415">
        <v>402</v>
      </c>
    </row>
    <row r="305" spans="1:7" ht="15">
      <c r="A305" s="384"/>
      <c r="B305" s="416" t="s">
        <v>25</v>
      </c>
      <c r="C305" s="390"/>
      <c r="D305" s="390"/>
      <c r="E305" s="417">
        <v>116</v>
      </c>
      <c r="F305" s="417">
        <v>48</v>
      </c>
      <c r="G305" s="418">
        <v>164</v>
      </c>
    </row>
    <row r="306" spans="1:7" ht="15">
      <c r="A306" s="410"/>
      <c r="B306" s="374"/>
      <c r="C306" s="382" t="s">
        <v>1</v>
      </c>
      <c r="D306" s="383"/>
      <c r="E306" s="397">
        <v>95</v>
      </c>
      <c r="F306" s="397">
        <v>39</v>
      </c>
      <c r="G306" s="404">
        <v>134</v>
      </c>
    </row>
    <row r="307" spans="1:7" ht="15">
      <c r="A307" s="410"/>
      <c r="B307" s="373"/>
      <c r="C307" s="384" t="s">
        <v>1</v>
      </c>
      <c r="D307" s="377" t="s">
        <v>312</v>
      </c>
      <c r="E307" s="395">
        <v>1</v>
      </c>
      <c r="F307" s="395">
        <v>6</v>
      </c>
      <c r="G307" s="401">
        <v>7</v>
      </c>
    </row>
    <row r="308" spans="1:7" ht="15">
      <c r="A308" s="410"/>
      <c r="B308" s="373"/>
      <c r="C308" s="384"/>
      <c r="D308" s="377" t="s">
        <v>313</v>
      </c>
      <c r="E308" s="395">
        <v>18</v>
      </c>
      <c r="F308" s="395">
        <v>3</v>
      </c>
      <c r="G308" s="401">
        <v>21</v>
      </c>
    </row>
    <row r="309" spans="1:7" ht="15">
      <c r="A309" s="410"/>
      <c r="B309" s="373"/>
      <c r="C309" s="384"/>
      <c r="D309" s="377" t="s">
        <v>314</v>
      </c>
      <c r="E309" s="395">
        <v>26</v>
      </c>
      <c r="F309" s="395">
        <v>18</v>
      </c>
      <c r="G309" s="401">
        <v>44</v>
      </c>
    </row>
    <row r="310" spans="1:7" ht="15">
      <c r="A310" s="410"/>
      <c r="B310" s="373"/>
      <c r="C310" s="384"/>
      <c r="D310" s="377" t="s">
        <v>315</v>
      </c>
      <c r="E310" s="395">
        <v>32</v>
      </c>
      <c r="F310" s="395">
        <v>4</v>
      </c>
      <c r="G310" s="401">
        <v>36</v>
      </c>
    </row>
    <row r="311" spans="1:7" ht="15">
      <c r="A311" s="410"/>
      <c r="B311" s="373"/>
      <c r="C311" s="384"/>
      <c r="D311" s="377" t="s">
        <v>316</v>
      </c>
      <c r="E311" s="395">
        <v>1</v>
      </c>
      <c r="F311" s="395"/>
      <c r="G311" s="401">
        <v>1</v>
      </c>
    </row>
    <row r="312" spans="1:7" ht="15">
      <c r="A312" s="410"/>
      <c r="B312" s="429"/>
      <c r="C312" s="386"/>
      <c r="D312" s="387" t="s">
        <v>317</v>
      </c>
      <c r="E312" s="402">
        <v>17</v>
      </c>
      <c r="F312" s="402">
        <v>8</v>
      </c>
      <c r="G312" s="403">
        <v>25</v>
      </c>
    </row>
    <row r="313" spans="1:7" ht="15">
      <c r="A313" s="438"/>
      <c r="B313" s="398"/>
      <c r="C313" s="379" t="s">
        <v>3</v>
      </c>
      <c r="D313" s="380"/>
      <c r="E313" s="399">
        <v>20</v>
      </c>
      <c r="F313" s="399">
        <v>9</v>
      </c>
      <c r="G313" s="400">
        <v>29</v>
      </c>
    </row>
    <row r="314" spans="1:7" ht="15">
      <c r="A314" s="410"/>
      <c r="B314" s="373"/>
      <c r="C314" s="384" t="s">
        <v>3</v>
      </c>
      <c r="D314" s="377" t="s">
        <v>318</v>
      </c>
      <c r="E314" s="395">
        <v>2</v>
      </c>
      <c r="F314" s="395"/>
      <c r="G314" s="401">
        <v>2</v>
      </c>
    </row>
    <row r="315" spans="1:7" ht="15">
      <c r="A315" s="410"/>
      <c r="B315" s="373"/>
      <c r="C315" s="384"/>
      <c r="D315" s="377" t="s">
        <v>313</v>
      </c>
      <c r="E315" s="395">
        <v>2</v>
      </c>
      <c r="F315" s="395"/>
      <c r="G315" s="401">
        <v>2</v>
      </c>
    </row>
    <row r="316" spans="1:7" ht="15">
      <c r="A316" s="410"/>
      <c r="B316" s="373"/>
      <c r="C316" s="384"/>
      <c r="D316" s="377" t="s">
        <v>314</v>
      </c>
      <c r="E316" s="395">
        <v>8</v>
      </c>
      <c r="F316" s="395">
        <v>5</v>
      </c>
      <c r="G316" s="401">
        <v>13</v>
      </c>
    </row>
    <row r="317" spans="1:7" ht="15">
      <c r="A317" s="410"/>
      <c r="B317" s="373"/>
      <c r="C317" s="384"/>
      <c r="D317" s="377" t="s">
        <v>315</v>
      </c>
      <c r="E317" s="395">
        <v>4</v>
      </c>
      <c r="F317" s="395">
        <v>2</v>
      </c>
      <c r="G317" s="401">
        <v>6</v>
      </c>
    </row>
    <row r="318" spans="1:7" ht="15">
      <c r="A318" s="410"/>
      <c r="B318" s="373"/>
      <c r="C318" s="386"/>
      <c r="D318" s="387" t="s">
        <v>317</v>
      </c>
      <c r="E318" s="402">
        <v>4</v>
      </c>
      <c r="F318" s="402">
        <v>2</v>
      </c>
      <c r="G318" s="403">
        <v>6</v>
      </c>
    </row>
    <row r="319" spans="1:7" ht="15">
      <c r="A319" s="410"/>
      <c r="B319" s="373"/>
      <c r="C319" s="379" t="s">
        <v>4</v>
      </c>
      <c r="D319" s="380"/>
      <c r="E319" s="399">
        <v>1</v>
      </c>
      <c r="F319" s="399"/>
      <c r="G319" s="400">
        <v>1</v>
      </c>
    </row>
    <row r="320" spans="1:7" ht="15">
      <c r="A320" s="384"/>
      <c r="B320" s="374"/>
      <c r="C320" s="384" t="s">
        <v>4</v>
      </c>
      <c r="D320" s="377" t="s">
        <v>313</v>
      </c>
      <c r="E320" s="395">
        <v>1</v>
      </c>
      <c r="F320" s="395"/>
      <c r="G320" s="401">
        <v>1</v>
      </c>
    </row>
    <row r="321" spans="1:7" ht="15">
      <c r="A321" s="410"/>
      <c r="B321" s="412" t="s">
        <v>28</v>
      </c>
      <c r="C321" s="437"/>
      <c r="D321" s="413"/>
      <c r="E321" s="414">
        <v>20</v>
      </c>
      <c r="F321" s="414">
        <v>17</v>
      </c>
      <c r="G321" s="415">
        <v>37</v>
      </c>
    </row>
    <row r="322" spans="1:7" ht="15">
      <c r="A322" s="410"/>
      <c r="B322" s="384"/>
      <c r="C322" s="379" t="s">
        <v>1</v>
      </c>
      <c r="D322" s="380"/>
      <c r="E322" s="399">
        <v>15</v>
      </c>
      <c r="F322" s="399">
        <v>10</v>
      </c>
      <c r="G322" s="400">
        <v>25</v>
      </c>
    </row>
    <row r="323" spans="1:7" ht="15">
      <c r="A323" s="410"/>
      <c r="B323" s="384"/>
      <c r="C323" s="384" t="s">
        <v>1</v>
      </c>
      <c r="D323" s="377" t="s">
        <v>319</v>
      </c>
      <c r="E323" s="395">
        <v>2</v>
      </c>
      <c r="F323" s="395"/>
      <c r="G323" s="401">
        <v>2</v>
      </c>
    </row>
    <row r="324" spans="1:7" ht="15">
      <c r="A324" s="410"/>
      <c r="B324" s="384"/>
      <c r="C324" s="386"/>
      <c r="D324" s="387" t="s">
        <v>320</v>
      </c>
      <c r="E324" s="402">
        <v>13</v>
      </c>
      <c r="F324" s="402">
        <v>10</v>
      </c>
      <c r="G324" s="403">
        <v>23</v>
      </c>
    </row>
    <row r="325" spans="1:7" ht="15">
      <c r="A325" s="438"/>
      <c r="B325" s="382"/>
      <c r="C325" s="379" t="s">
        <v>3</v>
      </c>
      <c r="D325" s="380"/>
      <c r="E325" s="399">
        <v>3</v>
      </c>
      <c r="F325" s="399">
        <v>5</v>
      </c>
      <c r="G325" s="400">
        <v>8</v>
      </c>
    </row>
    <row r="326" spans="1:7" ht="15">
      <c r="A326" s="410"/>
      <c r="B326" s="384"/>
      <c r="C326" s="384" t="s">
        <v>3</v>
      </c>
      <c r="D326" s="377" t="s">
        <v>319</v>
      </c>
      <c r="E326" s="395">
        <v>1</v>
      </c>
      <c r="F326" s="395">
        <v>1</v>
      </c>
      <c r="G326" s="401">
        <v>2</v>
      </c>
    </row>
    <row r="327" spans="1:7" ht="15">
      <c r="A327" s="410"/>
      <c r="B327" s="384"/>
      <c r="C327" s="386"/>
      <c r="D327" s="387" t="s">
        <v>320</v>
      </c>
      <c r="E327" s="402">
        <v>2</v>
      </c>
      <c r="F327" s="402">
        <v>4</v>
      </c>
      <c r="G327" s="403">
        <v>6</v>
      </c>
    </row>
    <row r="328" spans="1:7" ht="15">
      <c r="A328" s="410"/>
      <c r="B328" s="384"/>
      <c r="C328" s="379" t="s">
        <v>4</v>
      </c>
      <c r="D328" s="380"/>
      <c r="E328" s="399">
        <v>2</v>
      </c>
      <c r="F328" s="399">
        <v>2</v>
      </c>
      <c r="G328" s="400">
        <v>4</v>
      </c>
    </row>
    <row r="329" spans="1:7" ht="15">
      <c r="A329" s="410"/>
      <c r="B329" s="384"/>
      <c r="C329" s="384" t="s">
        <v>4</v>
      </c>
      <c r="D329" s="377" t="s">
        <v>319</v>
      </c>
      <c r="E329" s="395"/>
      <c r="F329" s="395">
        <v>1</v>
      </c>
      <c r="G329" s="401">
        <v>1</v>
      </c>
    </row>
    <row r="330" spans="1:7" ht="15">
      <c r="A330" s="410"/>
      <c r="B330" s="386"/>
      <c r="C330" s="386"/>
      <c r="D330" s="387" t="s">
        <v>320</v>
      </c>
      <c r="E330" s="402">
        <v>2</v>
      </c>
      <c r="F330" s="402">
        <v>1</v>
      </c>
      <c r="G330" s="403">
        <v>3</v>
      </c>
    </row>
    <row r="331" spans="1:7" ht="15">
      <c r="A331" s="410"/>
      <c r="B331" s="379" t="s">
        <v>31</v>
      </c>
      <c r="C331" s="380"/>
      <c r="D331" s="380"/>
      <c r="E331" s="399">
        <v>31</v>
      </c>
      <c r="F331" s="399">
        <v>63</v>
      </c>
      <c r="G331" s="400">
        <v>94</v>
      </c>
    </row>
    <row r="332" spans="1:7" ht="15">
      <c r="A332" s="438"/>
      <c r="B332" s="382"/>
      <c r="C332" s="379" t="s">
        <v>1</v>
      </c>
      <c r="D332" s="380"/>
      <c r="E332" s="399">
        <v>26</v>
      </c>
      <c r="F332" s="399">
        <v>51</v>
      </c>
      <c r="G332" s="400">
        <v>77</v>
      </c>
    </row>
    <row r="333" spans="1:7" ht="15">
      <c r="A333" s="410"/>
      <c r="B333" s="384"/>
      <c r="C333" s="384"/>
      <c r="D333" s="377" t="s">
        <v>321</v>
      </c>
      <c r="E333" s="395">
        <v>10</v>
      </c>
      <c r="F333" s="395">
        <v>27</v>
      </c>
      <c r="G333" s="401">
        <v>37</v>
      </c>
    </row>
    <row r="334" spans="1:7" ht="15">
      <c r="A334" s="410"/>
      <c r="B334" s="384"/>
      <c r="C334" s="384"/>
      <c r="D334" s="377" t="s">
        <v>322</v>
      </c>
      <c r="E334" s="395">
        <v>6</v>
      </c>
      <c r="F334" s="395">
        <v>8</v>
      </c>
      <c r="G334" s="401">
        <v>14</v>
      </c>
    </row>
    <row r="335" spans="1:7" ht="15">
      <c r="A335" s="410"/>
      <c r="B335" s="384"/>
      <c r="C335" s="386"/>
      <c r="D335" s="387" t="s">
        <v>323</v>
      </c>
      <c r="E335" s="402">
        <v>10</v>
      </c>
      <c r="F335" s="402">
        <v>16</v>
      </c>
      <c r="G335" s="403">
        <v>26</v>
      </c>
    </row>
    <row r="336" spans="1:7" ht="15">
      <c r="A336" s="438"/>
      <c r="B336" s="382"/>
      <c r="C336" s="379" t="s">
        <v>2</v>
      </c>
      <c r="D336" s="380"/>
      <c r="E336" s="399"/>
      <c r="F336" s="399">
        <v>1</v>
      </c>
      <c r="G336" s="400">
        <v>1</v>
      </c>
    </row>
    <row r="337" spans="1:7" ht="15">
      <c r="A337" s="410"/>
      <c r="B337" s="384"/>
      <c r="C337" s="386"/>
      <c r="D337" s="387" t="s">
        <v>323</v>
      </c>
      <c r="E337" s="402"/>
      <c r="F337" s="402">
        <v>1</v>
      </c>
      <c r="G337" s="403">
        <v>1</v>
      </c>
    </row>
    <row r="338" spans="1:7" ht="15">
      <c r="A338" s="438"/>
      <c r="B338" s="382"/>
      <c r="C338" s="379" t="s">
        <v>3</v>
      </c>
      <c r="D338" s="380"/>
      <c r="E338" s="399">
        <v>3</v>
      </c>
      <c r="F338" s="399">
        <v>7</v>
      </c>
      <c r="G338" s="400">
        <v>10</v>
      </c>
    </row>
    <row r="339" spans="1:7" ht="15">
      <c r="A339" s="410"/>
      <c r="B339" s="384"/>
      <c r="C339" s="384"/>
      <c r="D339" s="377" t="s">
        <v>321</v>
      </c>
      <c r="E339" s="395"/>
      <c r="F339" s="395">
        <v>1</v>
      </c>
      <c r="G339" s="401">
        <v>1</v>
      </c>
    </row>
    <row r="340" spans="1:7" ht="15">
      <c r="A340" s="410"/>
      <c r="B340" s="384"/>
      <c r="C340" s="384"/>
      <c r="D340" s="377" t="s">
        <v>322</v>
      </c>
      <c r="E340" s="395">
        <v>2</v>
      </c>
      <c r="F340" s="395">
        <v>2</v>
      </c>
      <c r="G340" s="401">
        <v>4</v>
      </c>
    </row>
    <row r="341" spans="1:7" ht="15">
      <c r="A341" s="410"/>
      <c r="B341" s="384"/>
      <c r="C341" s="386"/>
      <c r="D341" s="387" t="s">
        <v>323</v>
      </c>
      <c r="E341" s="402">
        <v>1</v>
      </c>
      <c r="F341" s="402">
        <v>4</v>
      </c>
      <c r="G341" s="403">
        <v>5</v>
      </c>
    </row>
    <row r="342" spans="1:7" ht="15">
      <c r="A342" s="410"/>
      <c r="B342" s="382"/>
      <c r="C342" s="379" t="s">
        <v>4</v>
      </c>
      <c r="D342" s="380"/>
      <c r="E342" s="399">
        <v>2</v>
      </c>
      <c r="F342" s="399">
        <v>4</v>
      </c>
      <c r="G342" s="400">
        <v>6</v>
      </c>
    </row>
    <row r="343" spans="1:7" ht="15">
      <c r="A343" s="410"/>
      <c r="B343" s="384"/>
      <c r="C343" s="384"/>
      <c r="D343" s="377" t="s">
        <v>322</v>
      </c>
      <c r="E343" s="395">
        <v>1</v>
      </c>
      <c r="F343" s="395">
        <v>1</v>
      </c>
      <c r="G343" s="401">
        <v>2</v>
      </c>
    </row>
    <row r="344" spans="1:7" ht="15">
      <c r="A344" s="410"/>
      <c r="B344" s="384"/>
      <c r="C344" s="384"/>
      <c r="D344" s="377" t="s">
        <v>323</v>
      </c>
      <c r="E344" s="395">
        <v>1</v>
      </c>
      <c r="F344" s="395">
        <v>3</v>
      </c>
      <c r="G344" s="401">
        <v>4</v>
      </c>
    </row>
    <row r="345" spans="1:7" ht="15">
      <c r="A345" s="410"/>
      <c r="B345" s="379" t="s">
        <v>45</v>
      </c>
      <c r="C345" s="411"/>
      <c r="D345" s="411"/>
      <c r="E345" s="414">
        <v>3</v>
      </c>
      <c r="F345" s="414">
        <v>4</v>
      </c>
      <c r="G345" s="415">
        <v>7</v>
      </c>
    </row>
    <row r="346" spans="1:7" ht="15">
      <c r="A346" s="410"/>
      <c r="B346" s="384"/>
      <c r="C346" s="379" t="s">
        <v>3</v>
      </c>
      <c r="D346" s="380"/>
      <c r="E346" s="399">
        <v>3</v>
      </c>
      <c r="F346" s="399">
        <v>3</v>
      </c>
      <c r="G346" s="400">
        <v>6</v>
      </c>
    </row>
    <row r="347" spans="1:7" ht="15">
      <c r="A347" s="410"/>
      <c r="B347" s="384"/>
      <c r="C347" s="386"/>
      <c r="D347" s="387" t="s">
        <v>162</v>
      </c>
      <c r="E347" s="402">
        <v>3</v>
      </c>
      <c r="F347" s="402">
        <v>3</v>
      </c>
      <c r="G347" s="403">
        <v>6</v>
      </c>
    </row>
    <row r="348" spans="1:7" ht="15">
      <c r="A348" s="410"/>
      <c r="B348" s="384"/>
      <c r="C348" s="379" t="s">
        <v>4</v>
      </c>
      <c r="D348" s="380"/>
      <c r="E348" s="399"/>
      <c r="F348" s="399">
        <v>1</v>
      </c>
      <c r="G348" s="400">
        <v>1</v>
      </c>
    </row>
    <row r="349" spans="1:7" ht="15">
      <c r="A349" s="410"/>
      <c r="B349" s="384"/>
      <c r="C349" s="384"/>
      <c r="D349" s="377" t="s">
        <v>162</v>
      </c>
      <c r="E349" s="395"/>
      <c r="F349" s="395">
        <v>1</v>
      </c>
      <c r="G349" s="401">
        <v>1</v>
      </c>
    </row>
    <row r="350" spans="1:7" ht="15">
      <c r="A350" s="410"/>
      <c r="B350" s="379" t="s">
        <v>35</v>
      </c>
      <c r="C350" s="380"/>
      <c r="D350" s="380"/>
      <c r="E350" s="399">
        <v>11</v>
      </c>
      <c r="F350" s="399">
        <v>1</v>
      </c>
      <c r="G350" s="400">
        <v>12</v>
      </c>
    </row>
    <row r="351" spans="1:7" ht="15">
      <c r="A351" s="410"/>
      <c r="B351" s="384"/>
      <c r="C351" s="379" t="s">
        <v>1</v>
      </c>
      <c r="D351" s="380"/>
      <c r="E351" s="399">
        <v>9</v>
      </c>
      <c r="F351" s="399">
        <v>1</v>
      </c>
      <c r="G351" s="400">
        <v>10</v>
      </c>
    </row>
    <row r="352" spans="1:7" ht="15">
      <c r="A352" s="410"/>
      <c r="B352" s="384"/>
      <c r="C352" s="386"/>
      <c r="D352" s="387" t="s">
        <v>324</v>
      </c>
      <c r="E352" s="402">
        <v>9</v>
      </c>
      <c r="F352" s="402">
        <v>1</v>
      </c>
      <c r="G352" s="403">
        <v>10</v>
      </c>
    </row>
    <row r="353" spans="1:7" ht="15">
      <c r="A353" s="410"/>
      <c r="B353" s="384"/>
      <c r="C353" s="379" t="s">
        <v>3</v>
      </c>
      <c r="D353" s="380"/>
      <c r="E353" s="399">
        <v>2</v>
      </c>
      <c r="F353" s="399"/>
      <c r="G353" s="400">
        <v>2</v>
      </c>
    </row>
    <row r="354" spans="1:7" ht="15">
      <c r="A354" s="410"/>
      <c r="B354" s="386"/>
      <c r="C354" s="386" t="s">
        <v>3</v>
      </c>
      <c r="D354" s="387" t="s">
        <v>324</v>
      </c>
      <c r="E354" s="402">
        <v>2</v>
      </c>
      <c r="F354" s="402"/>
      <c r="G354" s="403">
        <v>2</v>
      </c>
    </row>
    <row r="355" spans="1:7" ht="15">
      <c r="A355" s="410"/>
      <c r="B355" s="379" t="s">
        <v>36</v>
      </c>
      <c r="C355" s="380"/>
      <c r="D355" s="380"/>
      <c r="E355" s="399">
        <v>31</v>
      </c>
      <c r="F355" s="399">
        <v>24</v>
      </c>
      <c r="G355" s="400">
        <v>55</v>
      </c>
    </row>
    <row r="356" spans="1:7" ht="15">
      <c r="A356" s="438"/>
      <c r="B356" s="382"/>
      <c r="C356" s="379" t="s">
        <v>1</v>
      </c>
      <c r="D356" s="380"/>
      <c r="E356" s="399">
        <v>22</v>
      </c>
      <c r="F356" s="399">
        <v>21</v>
      </c>
      <c r="G356" s="400">
        <v>43</v>
      </c>
    </row>
    <row r="357" spans="1:7" ht="15">
      <c r="A357" s="410"/>
      <c r="B357" s="384"/>
      <c r="C357" s="384"/>
      <c r="D357" s="377" t="s">
        <v>325</v>
      </c>
      <c r="E357" s="395">
        <v>9</v>
      </c>
      <c r="F357" s="395">
        <v>1</v>
      </c>
      <c r="G357" s="401">
        <v>10</v>
      </c>
    </row>
    <row r="358" spans="1:7" ht="15">
      <c r="A358" s="410"/>
      <c r="B358" s="384"/>
      <c r="C358" s="384"/>
      <c r="D358" s="377" t="s">
        <v>326</v>
      </c>
      <c r="E358" s="395">
        <v>5</v>
      </c>
      <c r="F358" s="395">
        <v>5</v>
      </c>
      <c r="G358" s="401">
        <v>10</v>
      </c>
    </row>
    <row r="359" spans="1:7" ht="15">
      <c r="A359" s="410"/>
      <c r="B359" s="384"/>
      <c r="C359" s="384"/>
      <c r="D359" s="377" t="s">
        <v>327</v>
      </c>
      <c r="E359" s="395">
        <v>4</v>
      </c>
      <c r="F359" s="395">
        <v>10</v>
      </c>
      <c r="G359" s="401">
        <v>14</v>
      </c>
    </row>
    <row r="360" spans="1:7" ht="15">
      <c r="A360" s="410"/>
      <c r="B360" s="384"/>
      <c r="C360" s="386"/>
      <c r="D360" s="387" t="s">
        <v>328</v>
      </c>
      <c r="E360" s="402">
        <v>4</v>
      </c>
      <c r="F360" s="402">
        <v>5</v>
      </c>
      <c r="G360" s="403">
        <v>9</v>
      </c>
    </row>
    <row r="361" spans="1:7" ht="15">
      <c r="A361" s="438"/>
      <c r="B361" s="382"/>
      <c r="C361" s="379" t="s">
        <v>3</v>
      </c>
      <c r="D361" s="380"/>
      <c r="E361" s="399">
        <v>3</v>
      </c>
      <c r="F361" s="399">
        <v>2</v>
      </c>
      <c r="G361" s="400">
        <v>5</v>
      </c>
    </row>
    <row r="362" spans="1:7" ht="15">
      <c r="A362" s="410"/>
      <c r="B362" s="384"/>
      <c r="C362" s="384"/>
      <c r="D362" s="377" t="s">
        <v>326</v>
      </c>
      <c r="E362" s="395">
        <v>2</v>
      </c>
      <c r="F362" s="395">
        <v>2</v>
      </c>
      <c r="G362" s="401">
        <v>4</v>
      </c>
    </row>
    <row r="363" spans="1:7" ht="15">
      <c r="A363" s="410"/>
      <c r="B363" s="384"/>
      <c r="C363" s="386"/>
      <c r="D363" s="387" t="s">
        <v>328</v>
      </c>
      <c r="E363" s="402">
        <v>1</v>
      </c>
      <c r="F363" s="402"/>
      <c r="G363" s="403">
        <v>1</v>
      </c>
    </row>
    <row r="364" spans="1:7" ht="15">
      <c r="A364" s="410"/>
      <c r="B364" s="384"/>
      <c r="C364" s="379" t="s">
        <v>4</v>
      </c>
      <c r="D364" s="380"/>
      <c r="E364" s="399">
        <v>6</v>
      </c>
      <c r="F364" s="399">
        <v>1</v>
      </c>
      <c r="G364" s="400">
        <v>7</v>
      </c>
    </row>
    <row r="365" spans="1:7" ht="15">
      <c r="A365" s="410"/>
      <c r="B365" s="384"/>
      <c r="C365" s="384"/>
      <c r="D365" s="377" t="s">
        <v>325</v>
      </c>
      <c r="E365" s="395">
        <v>2</v>
      </c>
      <c r="F365" s="395"/>
      <c r="G365" s="401">
        <v>2</v>
      </c>
    </row>
    <row r="366" spans="1:7" ht="15">
      <c r="A366" s="429"/>
      <c r="B366" s="377"/>
      <c r="C366" s="384"/>
      <c r="D366" s="377" t="s">
        <v>326</v>
      </c>
      <c r="E366" s="395">
        <v>4</v>
      </c>
      <c r="F366" s="395">
        <v>1</v>
      </c>
      <c r="G366" s="401">
        <v>5</v>
      </c>
    </row>
    <row r="367" spans="1:7" ht="15">
      <c r="A367" s="384"/>
      <c r="B367" s="379" t="s">
        <v>41</v>
      </c>
      <c r="C367" s="380"/>
      <c r="D367" s="380"/>
      <c r="E367" s="399">
        <v>18</v>
      </c>
      <c r="F367" s="399">
        <v>15</v>
      </c>
      <c r="G367" s="400">
        <v>33</v>
      </c>
    </row>
    <row r="368" spans="1:7" ht="15">
      <c r="A368" s="384"/>
      <c r="B368" s="384"/>
      <c r="C368" s="379" t="s">
        <v>1</v>
      </c>
      <c r="D368" s="380"/>
      <c r="E368" s="399">
        <v>14</v>
      </c>
      <c r="F368" s="399">
        <v>13</v>
      </c>
      <c r="G368" s="400">
        <v>27</v>
      </c>
    </row>
    <row r="369" spans="1:7" ht="15">
      <c r="A369" s="384"/>
      <c r="B369" s="384"/>
      <c r="C369" s="386"/>
      <c r="D369" s="387" t="s">
        <v>329</v>
      </c>
      <c r="E369" s="402">
        <v>14</v>
      </c>
      <c r="F369" s="402">
        <v>13</v>
      </c>
      <c r="G369" s="403">
        <v>27</v>
      </c>
    </row>
    <row r="370" spans="1:7" ht="15">
      <c r="A370" s="384"/>
      <c r="B370" s="384"/>
      <c r="C370" s="379" t="s">
        <v>3</v>
      </c>
      <c r="D370" s="380"/>
      <c r="E370" s="399">
        <v>4</v>
      </c>
      <c r="F370" s="399">
        <v>2</v>
      </c>
      <c r="G370" s="400">
        <v>6</v>
      </c>
    </row>
    <row r="371" spans="1:7" ht="15">
      <c r="A371" s="384"/>
      <c r="B371" s="384"/>
      <c r="C371" s="384"/>
      <c r="D371" s="377" t="s">
        <v>330</v>
      </c>
      <c r="E371" s="395">
        <v>1</v>
      </c>
      <c r="F371" s="395"/>
      <c r="G371" s="401">
        <v>1</v>
      </c>
    </row>
    <row r="372" spans="1:7" ht="15">
      <c r="A372" s="386"/>
      <c r="B372" s="386"/>
      <c r="C372" s="386"/>
      <c r="D372" s="387" t="s">
        <v>331</v>
      </c>
      <c r="E372" s="402">
        <v>3</v>
      </c>
      <c r="F372" s="402">
        <v>2</v>
      </c>
      <c r="G372" s="403">
        <v>5</v>
      </c>
    </row>
    <row r="373" spans="1:7" ht="15">
      <c r="A373" s="377"/>
      <c r="B373" s="377"/>
      <c r="C373" s="377"/>
      <c r="D373" s="377"/>
      <c r="E373" s="395"/>
      <c r="F373" s="395"/>
      <c r="G373" s="395"/>
    </row>
    <row r="374" spans="1:7" ht="15">
      <c r="A374" s="412" t="s">
        <v>332</v>
      </c>
      <c r="B374" s="413"/>
      <c r="C374" s="413"/>
      <c r="D374" s="413"/>
      <c r="E374" s="413">
        <v>854</v>
      </c>
      <c r="F374" s="413">
        <v>1863</v>
      </c>
      <c r="G374" s="439">
        <v>2717</v>
      </c>
    </row>
    <row r="379" spans="1:7" ht="15">
      <c r="A379" s="372"/>
      <c r="B379" s="372"/>
      <c r="C379" s="375"/>
      <c r="D379" s="372"/>
      <c r="E379" s="372"/>
      <c r="F379" s="372"/>
      <c r="G379" s="372"/>
    </row>
    <row r="380" spans="1:7" ht="15">
      <c r="A380" s="372"/>
      <c r="B380" s="372"/>
      <c r="C380" s="375"/>
      <c r="D380" s="372"/>
      <c r="E380" s="372"/>
      <c r="F380" s="372"/>
      <c r="G380" s="37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8"/>
  <sheetViews>
    <sheetView zoomScalePageLayoutView="0" workbookViewId="0" topLeftCell="A223">
      <selection activeCell="C259" sqref="C1:C16384"/>
    </sheetView>
  </sheetViews>
  <sheetFormatPr defaultColWidth="9.140625" defaultRowHeight="12.75"/>
  <cols>
    <col min="1" max="1" width="15.57421875" style="0" customWidth="1"/>
    <col min="3" max="3" width="16.8515625" style="0" customWidth="1"/>
    <col min="4" max="4" width="78.57421875" style="0" customWidth="1"/>
  </cols>
  <sheetData>
    <row r="1" ht="3" customHeight="1"/>
    <row r="2" spans="1:7" ht="33" customHeight="1">
      <c r="A2" s="448" t="s">
        <v>333</v>
      </c>
      <c r="B2" s="449"/>
      <c r="C2" s="449"/>
      <c r="D2" s="449"/>
      <c r="E2" s="449"/>
      <c r="F2" s="449"/>
      <c r="G2" s="449"/>
    </row>
    <row r="3" spans="1:4" ht="15">
      <c r="A3" s="367"/>
      <c r="B3" s="367"/>
      <c r="C3" s="367"/>
      <c r="D3" s="367"/>
    </row>
    <row r="4" spans="1:4" ht="15">
      <c r="A4" s="375"/>
      <c r="B4" s="375"/>
      <c r="C4" s="375"/>
      <c r="D4" s="375"/>
    </row>
    <row r="5" spans="1:4" ht="15">
      <c r="A5" s="366"/>
      <c r="B5" s="372"/>
      <c r="C5" s="372"/>
      <c r="D5" s="372"/>
    </row>
    <row r="6" spans="1:7" ht="15">
      <c r="A6" s="372"/>
      <c r="B6" s="375" t="s">
        <v>16</v>
      </c>
      <c r="C6" s="372"/>
      <c r="D6" s="375" t="s">
        <v>148</v>
      </c>
      <c r="E6" s="444" t="s">
        <v>5</v>
      </c>
      <c r="F6" s="444" t="s">
        <v>6</v>
      </c>
      <c r="G6" s="444" t="s">
        <v>7</v>
      </c>
    </row>
    <row r="7" spans="1:7" ht="15">
      <c r="A7" s="375" t="s">
        <v>8</v>
      </c>
      <c r="B7" s="375"/>
      <c r="C7" s="375"/>
      <c r="D7" s="375"/>
      <c r="E7" s="375">
        <v>315</v>
      </c>
      <c r="F7" s="375">
        <v>696</v>
      </c>
      <c r="G7" s="375">
        <v>1011</v>
      </c>
    </row>
    <row r="8" spans="1:7" ht="15">
      <c r="A8" s="372"/>
      <c r="B8" s="379" t="s">
        <v>334</v>
      </c>
      <c r="C8" s="380"/>
      <c r="D8" s="380"/>
      <c r="E8" s="380">
        <v>45</v>
      </c>
      <c r="F8" s="380">
        <v>187</v>
      </c>
      <c r="G8" s="381">
        <v>232</v>
      </c>
    </row>
    <row r="9" spans="1:7" ht="15">
      <c r="A9" s="375"/>
      <c r="B9" s="382"/>
      <c r="C9" s="383" t="s">
        <v>1</v>
      </c>
      <c r="D9" s="383"/>
      <c r="E9" s="383">
        <v>30</v>
      </c>
      <c r="F9" s="383">
        <v>96</v>
      </c>
      <c r="G9" s="445">
        <v>126</v>
      </c>
    </row>
    <row r="10" spans="1:7" ht="15">
      <c r="A10" s="375"/>
      <c r="B10" s="384"/>
      <c r="C10" s="377"/>
      <c r="D10" s="377" t="s">
        <v>149</v>
      </c>
      <c r="E10" s="377">
        <v>2</v>
      </c>
      <c r="F10" s="377">
        <v>10</v>
      </c>
      <c r="G10" s="385">
        <v>12</v>
      </c>
    </row>
    <row r="11" spans="1:7" ht="15">
      <c r="A11" s="372"/>
      <c r="B11" s="384"/>
      <c r="C11" s="377"/>
      <c r="D11" s="377" t="s">
        <v>150</v>
      </c>
      <c r="E11" s="377">
        <v>18</v>
      </c>
      <c r="F11" s="377">
        <v>30</v>
      </c>
      <c r="G11" s="385">
        <v>48</v>
      </c>
    </row>
    <row r="12" spans="1:7" ht="15">
      <c r="A12" s="372"/>
      <c r="B12" s="384"/>
      <c r="C12" s="377"/>
      <c r="D12" s="377" t="s">
        <v>151</v>
      </c>
      <c r="E12" s="377">
        <v>6</v>
      </c>
      <c r="F12" s="377">
        <v>32</v>
      </c>
      <c r="G12" s="385">
        <v>38</v>
      </c>
    </row>
    <row r="13" spans="1:7" ht="15">
      <c r="A13" s="372"/>
      <c r="B13" s="384"/>
      <c r="C13" s="377"/>
      <c r="D13" s="377" t="s">
        <v>152</v>
      </c>
      <c r="E13" s="377">
        <v>4</v>
      </c>
      <c r="F13" s="377">
        <v>24</v>
      </c>
      <c r="G13" s="385">
        <v>28</v>
      </c>
    </row>
    <row r="14" spans="1:7" ht="15">
      <c r="A14" s="372"/>
      <c r="B14" s="384"/>
      <c r="C14" s="383" t="s">
        <v>2</v>
      </c>
      <c r="D14" s="383"/>
      <c r="E14" s="383">
        <v>9</v>
      </c>
      <c r="F14" s="383">
        <v>38</v>
      </c>
      <c r="G14" s="445">
        <v>47</v>
      </c>
    </row>
    <row r="15" spans="1:7" ht="15">
      <c r="A15" s="372"/>
      <c r="B15" s="384"/>
      <c r="C15" s="377"/>
      <c r="D15" s="377" t="s">
        <v>149</v>
      </c>
      <c r="E15" s="377">
        <v>2</v>
      </c>
      <c r="F15" s="377">
        <v>1</v>
      </c>
      <c r="G15" s="385">
        <v>3</v>
      </c>
    </row>
    <row r="16" spans="1:7" ht="15">
      <c r="A16" s="372"/>
      <c r="B16" s="384"/>
      <c r="C16" s="377"/>
      <c r="D16" s="377" t="s">
        <v>150</v>
      </c>
      <c r="E16" s="377">
        <v>4</v>
      </c>
      <c r="F16" s="377">
        <v>10</v>
      </c>
      <c r="G16" s="385">
        <v>14</v>
      </c>
    </row>
    <row r="17" spans="1:7" ht="15">
      <c r="A17" s="372"/>
      <c r="B17" s="384"/>
      <c r="C17" s="377"/>
      <c r="D17" s="377" t="s">
        <v>155</v>
      </c>
      <c r="E17" s="377">
        <v>1</v>
      </c>
      <c r="F17" s="377">
        <v>15</v>
      </c>
      <c r="G17" s="385">
        <v>16</v>
      </c>
    </row>
    <row r="18" spans="1:7" ht="15">
      <c r="A18" s="366"/>
      <c r="B18" s="384"/>
      <c r="C18" s="377"/>
      <c r="D18" s="377" t="s">
        <v>161</v>
      </c>
      <c r="E18" s="377"/>
      <c r="F18" s="377">
        <v>5</v>
      </c>
      <c r="G18" s="385">
        <v>5</v>
      </c>
    </row>
    <row r="19" spans="1:7" ht="15">
      <c r="A19" s="366"/>
      <c r="B19" s="384"/>
      <c r="C19" s="377"/>
      <c r="D19" s="377" t="s">
        <v>151</v>
      </c>
      <c r="E19" s="377"/>
      <c r="F19" s="377">
        <v>4</v>
      </c>
      <c r="G19" s="385">
        <v>4</v>
      </c>
    </row>
    <row r="20" spans="1:7" ht="15">
      <c r="A20" s="366"/>
      <c r="B20" s="384"/>
      <c r="C20" s="377"/>
      <c r="D20" s="377" t="s">
        <v>160</v>
      </c>
      <c r="E20" s="377">
        <v>2</v>
      </c>
      <c r="F20" s="377">
        <v>3</v>
      </c>
      <c r="G20" s="385">
        <v>5</v>
      </c>
    </row>
    <row r="21" spans="2:7" ht="15">
      <c r="B21" s="384"/>
      <c r="C21" s="383" t="s">
        <v>335</v>
      </c>
      <c r="D21" s="383"/>
      <c r="E21" s="383">
        <v>5</v>
      </c>
      <c r="F21" s="383">
        <v>53</v>
      </c>
      <c r="G21" s="445">
        <v>58</v>
      </c>
    </row>
    <row r="22" spans="1:7" ht="15">
      <c r="A22" s="375"/>
      <c r="B22" s="384"/>
      <c r="C22" s="377"/>
      <c r="D22" s="377" t="s">
        <v>153</v>
      </c>
      <c r="E22" s="377">
        <v>1</v>
      </c>
      <c r="F22" s="377">
        <v>5</v>
      </c>
      <c r="G22" s="385">
        <v>6</v>
      </c>
    </row>
    <row r="23" spans="1:7" ht="15">
      <c r="A23" s="366"/>
      <c r="B23" s="384"/>
      <c r="C23" s="377"/>
      <c r="D23" s="377" t="s">
        <v>149</v>
      </c>
      <c r="E23" s="377"/>
      <c r="F23" s="377">
        <v>4</v>
      </c>
      <c r="G23" s="385">
        <v>4</v>
      </c>
    </row>
    <row r="24" spans="1:7" ht="15">
      <c r="A24" s="366"/>
      <c r="B24" s="384"/>
      <c r="C24" s="377"/>
      <c r="D24" s="377" t="s">
        <v>150</v>
      </c>
      <c r="E24" s="377"/>
      <c r="F24" s="377">
        <v>5</v>
      </c>
      <c r="G24" s="385">
        <v>5</v>
      </c>
    </row>
    <row r="25" spans="1:7" ht="15">
      <c r="A25" s="366"/>
      <c r="B25" s="384"/>
      <c r="C25" s="377"/>
      <c r="D25" s="377" t="s">
        <v>155</v>
      </c>
      <c r="E25" s="377">
        <v>1</v>
      </c>
      <c r="F25" s="377">
        <v>2</v>
      </c>
      <c r="G25" s="385">
        <v>3</v>
      </c>
    </row>
    <row r="26" spans="1:7" ht="15">
      <c r="A26" s="366"/>
      <c r="B26" s="384"/>
      <c r="C26" s="377"/>
      <c r="D26" s="377" t="s">
        <v>151</v>
      </c>
      <c r="E26" s="377">
        <v>2</v>
      </c>
      <c r="F26" s="377">
        <v>8</v>
      </c>
      <c r="G26" s="385">
        <v>10</v>
      </c>
    </row>
    <row r="27" spans="2:7" ht="15">
      <c r="B27" s="384"/>
      <c r="C27" s="377"/>
      <c r="D27" s="377" t="s">
        <v>157</v>
      </c>
      <c r="E27" s="377"/>
      <c r="F27" s="377">
        <v>19</v>
      </c>
      <c r="G27" s="385">
        <v>19</v>
      </c>
    </row>
    <row r="28" spans="1:7" ht="15">
      <c r="A28" s="375"/>
      <c r="B28" s="384"/>
      <c r="C28" s="377"/>
      <c r="D28" s="377" t="s">
        <v>159</v>
      </c>
      <c r="E28" s="377">
        <v>1</v>
      </c>
      <c r="F28" s="377">
        <v>6</v>
      </c>
      <c r="G28" s="385">
        <v>7</v>
      </c>
    </row>
    <row r="29" spans="1:7" ht="15">
      <c r="A29" s="366"/>
      <c r="B29" s="384"/>
      <c r="C29" s="377"/>
      <c r="D29" s="377" t="s">
        <v>152</v>
      </c>
      <c r="E29" s="377"/>
      <c r="F29" s="377">
        <v>3</v>
      </c>
      <c r="G29" s="385">
        <v>3</v>
      </c>
    </row>
    <row r="30" spans="1:7" ht="15">
      <c r="A30" s="366"/>
      <c r="B30" s="384"/>
      <c r="C30" s="377"/>
      <c r="D30" s="377" t="s">
        <v>160</v>
      </c>
      <c r="E30" s="377"/>
      <c r="F30" s="377">
        <v>1</v>
      </c>
      <c r="G30" s="385">
        <v>1</v>
      </c>
    </row>
    <row r="31" spans="1:7" ht="15">
      <c r="A31" s="366"/>
      <c r="B31" s="384"/>
      <c r="C31" s="383" t="s">
        <v>336</v>
      </c>
      <c r="D31" s="383"/>
      <c r="E31" s="383">
        <v>1</v>
      </c>
      <c r="F31" s="383"/>
      <c r="G31" s="445">
        <v>1</v>
      </c>
    </row>
    <row r="32" spans="2:7" ht="15">
      <c r="B32" s="386"/>
      <c r="C32" s="387"/>
      <c r="D32" s="387" t="s">
        <v>150</v>
      </c>
      <c r="E32" s="387">
        <v>1</v>
      </c>
      <c r="F32" s="387"/>
      <c r="G32" s="388">
        <v>1</v>
      </c>
    </row>
    <row r="33" spans="1:7" ht="15">
      <c r="A33" s="375"/>
      <c r="B33" s="379" t="s">
        <v>337</v>
      </c>
      <c r="C33" s="380"/>
      <c r="D33" s="380"/>
      <c r="E33" s="380">
        <v>9</v>
      </c>
      <c r="F33" s="380">
        <v>114</v>
      </c>
      <c r="G33" s="381">
        <v>123</v>
      </c>
    </row>
    <row r="34" spans="1:7" ht="15">
      <c r="A34" s="366"/>
      <c r="B34" s="384"/>
      <c r="C34" s="383" t="s">
        <v>1</v>
      </c>
      <c r="D34" s="377" t="s">
        <v>163</v>
      </c>
      <c r="E34" s="377">
        <v>6</v>
      </c>
      <c r="F34" s="377">
        <v>76</v>
      </c>
      <c r="G34" s="385">
        <v>82</v>
      </c>
    </row>
    <row r="35" spans="1:7" ht="15">
      <c r="A35" s="366"/>
      <c r="B35" s="384"/>
      <c r="C35" s="383" t="s">
        <v>2</v>
      </c>
      <c r="D35" s="377" t="s">
        <v>164</v>
      </c>
      <c r="E35" s="377"/>
      <c r="F35" s="377">
        <v>2</v>
      </c>
      <c r="G35" s="385">
        <v>2</v>
      </c>
    </row>
    <row r="36" spans="1:7" ht="15">
      <c r="A36" s="366"/>
      <c r="B36" s="384"/>
      <c r="C36" s="383" t="s">
        <v>335</v>
      </c>
      <c r="D36" s="383"/>
      <c r="E36" s="383">
        <v>3</v>
      </c>
      <c r="F36" s="383">
        <v>36</v>
      </c>
      <c r="G36" s="445">
        <v>39</v>
      </c>
    </row>
    <row r="37" spans="1:7" ht="15">
      <c r="A37" s="368"/>
      <c r="B37" s="384"/>
      <c r="C37" s="377"/>
      <c r="D37" s="377" t="s">
        <v>165</v>
      </c>
      <c r="E37" s="377">
        <v>2</v>
      </c>
      <c r="F37" s="377">
        <v>28</v>
      </c>
      <c r="G37" s="385">
        <v>30</v>
      </c>
    </row>
    <row r="38" spans="1:7" ht="15">
      <c r="A38" s="366"/>
      <c r="B38" s="386"/>
      <c r="C38" s="387"/>
      <c r="D38" s="387" t="s">
        <v>338</v>
      </c>
      <c r="E38" s="387">
        <v>1</v>
      </c>
      <c r="F38" s="387">
        <v>8</v>
      </c>
      <c r="G38" s="388">
        <v>9</v>
      </c>
    </row>
    <row r="39" spans="1:7" ht="15">
      <c r="A39" s="366"/>
      <c r="B39" s="379" t="s">
        <v>124</v>
      </c>
      <c r="C39" s="380"/>
      <c r="D39" s="380"/>
      <c r="E39" s="380">
        <v>36</v>
      </c>
      <c r="F39" s="380">
        <v>31</v>
      </c>
      <c r="G39" s="381">
        <v>67</v>
      </c>
    </row>
    <row r="40" spans="1:7" ht="15">
      <c r="A40" s="366"/>
      <c r="B40" s="384"/>
      <c r="C40" s="383" t="s">
        <v>1</v>
      </c>
      <c r="D40" s="377" t="s">
        <v>167</v>
      </c>
      <c r="E40" s="383">
        <v>24</v>
      </c>
      <c r="F40" s="383">
        <v>18</v>
      </c>
      <c r="G40" s="445">
        <v>42</v>
      </c>
    </row>
    <row r="41" spans="2:7" ht="15">
      <c r="B41" s="384"/>
      <c r="C41" s="383" t="s">
        <v>335</v>
      </c>
      <c r="D41" s="377"/>
      <c r="E41" s="383">
        <v>11</v>
      </c>
      <c r="F41" s="383">
        <v>13</v>
      </c>
      <c r="G41" s="445">
        <v>24</v>
      </c>
    </row>
    <row r="42" spans="1:7" ht="15.75">
      <c r="A42" s="378"/>
      <c r="B42" s="384"/>
      <c r="C42" s="377"/>
      <c r="D42" s="377" t="s">
        <v>168</v>
      </c>
      <c r="E42" s="377">
        <v>4</v>
      </c>
      <c r="F42" s="377">
        <v>4</v>
      </c>
      <c r="G42" s="385">
        <v>8</v>
      </c>
    </row>
    <row r="43" spans="2:7" ht="15">
      <c r="B43" s="384"/>
      <c r="C43" s="377"/>
      <c r="D43" s="377" t="s">
        <v>167</v>
      </c>
      <c r="E43" s="377">
        <v>6</v>
      </c>
      <c r="F43" s="377">
        <v>7</v>
      </c>
      <c r="G43" s="385">
        <v>13</v>
      </c>
    </row>
    <row r="44" spans="2:7" ht="15">
      <c r="B44" s="384"/>
      <c r="C44" s="377"/>
      <c r="D44" s="377" t="s">
        <v>169</v>
      </c>
      <c r="E44" s="377">
        <v>1</v>
      </c>
      <c r="F44" s="377">
        <v>2</v>
      </c>
      <c r="G44" s="385">
        <v>3</v>
      </c>
    </row>
    <row r="45" spans="2:7" ht="15">
      <c r="B45" s="386"/>
      <c r="C45" s="390" t="s">
        <v>336</v>
      </c>
      <c r="D45" s="387" t="s">
        <v>167</v>
      </c>
      <c r="E45" s="390">
        <v>1</v>
      </c>
      <c r="F45" s="390"/>
      <c r="G45" s="446">
        <v>1</v>
      </c>
    </row>
    <row r="46" spans="2:7" ht="15">
      <c r="B46" s="379" t="s">
        <v>125</v>
      </c>
      <c r="C46" s="391"/>
      <c r="D46" s="391"/>
      <c r="E46" s="380">
        <v>71</v>
      </c>
      <c r="F46" s="380">
        <v>84</v>
      </c>
      <c r="G46" s="381">
        <v>155</v>
      </c>
    </row>
    <row r="47" spans="2:7" ht="15">
      <c r="B47" s="384"/>
      <c r="C47" s="383" t="s">
        <v>1</v>
      </c>
      <c r="D47" s="377" t="s">
        <v>170</v>
      </c>
      <c r="E47" s="377">
        <v>37</v>
      </c>
      <c r="F47" s="377">
        <v>53</v>
      </c>
      <c r="G47" s="385">
        <v>90</v>
      </c>
    </row>
    <row r="48" spans="2:7" ht="15">
      <c r="B48" s="384"/>
      <c r="C48" s="383" t="s">
        <v>335</v>
      </c>
      <c r="D48" s="377"/>
      <c r="E48" s="383">
        <v>34</v>
      </c>
      <c r="F48" s="383">
        <v>31</v>
      </c>
      <c r="G48" s="445">
        <v>65</v>
      </c>
    </row>
    <row r="49" spans="2:7" ht="15">
      <c r="B49" s="384"/>
      <c r="C49" s="377"/>
      <c r="D49" s="377" t="s">
        <v>170</v>
      </c>
      <c r="E49" s="377">
        <v>33</v>
      </c>
      <c r="F49" s="377">
        <v>29</v>
      </c>
      <c r="G49" s="385">
        <v>62</v>
      </c>
    </row>
    <row r="50" spans="2:7" ht="15">
      <c r="B50" s="386"/>
      <c r="C50" s="387"/>
      <c r="D50" s="387" t="s">
        <v>171</v>
      </c>
      <c r="E50" s="387">
        <v>1</v>
      </c>
      <c r="F50" s="387">
        <v>2</v>
      </c>
      <c r="G50" s="388">
        <v>3</v>
      </c>
    </row>
    <row r="51" spans="2:7" ht="15">
      <c r="B51" s="379" t="s">
        <v>126</v>
      </c>
      <c r="C51" s="391"/>
      <c r="D51" s="391"/>
      <c r="E51" s="380">
        <v>44</v>
      </c>
      <c r="F51" s="380">
        <v>106</v>
      </c>
      <c r="G51" s="381">
        <v>150</v>
      </c>
    </row>
    <row r="52" spans="2:7" ht="15">
      <c r="B52" s="384"/>
      <c r="C52" s="383" t="s">
        <v>1</v>
      </c>
      <c r="D52" s="377" t="s">
        <v>173</v>
      </c>
      <c r="E52" s="377">
        <v>22</v>
      </c>
      <c r="F52" s="377">
        <v>30</v>
      </c>
      <c r="G52" s="385">
        <v>52</v>
      </c>
    </row>
    <row r="53" spans="2:7" ht="15">
      <c r="B53" s="384"/>
      <c r="C53" s="383" t="s">
        <v>2</v>
      </c>
      <c r="D53" s="377"/>
      <c r="E53" s="383">
        <v>9</v>
      </c>
      <c r="F53" s="383">
        <v>48</v>
      </c>
      <c r="G53" s="445">
        <v>57</v>
      </c>
    </row>
    <row r="54" spans="2:7" ht="15">
      <c r="B54" s="384"/>
      <c r="C54" s="377"/>
      <c r="D54" s="377" t="s">
        <v>174</v>
      </c>
      <c r="E54" s="377">
        <v>2</v>
      </c>
      <c r="F54" s="377">
        <v>6</v>
      </c>
      <c r="G54" s="385">
        <v>8</v>
      </c>
    </row>
    <row r="55" spans="2:7" ht="15">
      <c r="B55" s="384"/>
      <c r="C55" s="377"/>
      <c r="D55" s="377" t="s">
        <v>175</v>
      </c>
      <c r="E55" s="377">
        <v>1</v>
      </c>
      <c r="F55" s="377">
        <v>3</v>
      </c>
      <c r="G55" s="385">
        <v>4</v>
      </c>
    </row>
    <row r="56" spans="2:7" ht="15">
      <c r="B56" s="384"/>
      <c r="C56" s="377"/>
      <c r="D56" s="377" t="s">
        <v>178</v>
      </c>
      <c r="E56" s="377"/>
      <c r="F56" s="377">
        <v>4</v>
      </c>
      <c r="G56" s="385">
        <v>4</v>
      </c>
    </row>
    <row r="57" spans="2:7" ht="15">
      <c r="B57" s="384"/>
      <c r="C57" s="377"/>
      <c r="D57" s="377" t="s">
        <v>177</v>
      </c>
      <c r="E57" s="377">
        <v>6</v>
      </c>
      <c r="F57" s="377">
        <v>34</v>
      </c>
      <c r="G57" s="385">
        <v>40</v>
      </c>
    </row>
    <row r="58" spans="2:7" ht="15">
      <c r="B58" s="384"/>
      <c r="C58" s="377"/>
      <c r="D58" s="377" t="s">
        <v>179</v>
      </c>
      <c r="E58" s="377"/>
      <c r="F58" s="377">
        <v>1</v>
      </c>
      <c r="G58" s="385">
        <v>1</v>
      </c>
    </row>
    <row r="59" spans="2:7" ht="15">
      <c r="B59" s="384"/>
      <c r="C59" s="383" t="s">
        <v>335</v>
      </c>
      <c r="D59" s="377"/>
      <c r="E59" s="383">
        <v>13</v>
      </c>
      <c r="F59" s="383">
        <v>27</v>
      </c>
      <c r="G59" s="445">
        <v>40</v>
      </c>
    </row>
    <row r="60" spans="2:7" ht="15">
      <c r="B60" s="384"/>
      <c r="C60" s="377"/>
      <c r="D60" s="377" t="s">
        <v>174</v>
      </c>
      <c r="E60" s="377">
        <v>6</v>
      </c>
      <c r="F60" s="377">
        <v>12</v>
      </c>
      <c r="G60" s="385">
        <v>18</v>
      </c>
    </row>
    <row r="61" spans="2:7" ht="15">
      <c r="B61" s="384"/>
      <c r="C61" s="377"/>
      <c r="D61" s="377" t="s">
        <v>175</v>
      </c>
      <c r="E61" s="377"/>
      <c r="F61" s="377">
        <v>1</v>
      </c>
      <c r="G61" s="385">
        <v>1</v>
      </c>
    </row>
    <row r="62" spans="2:7" ht="15">
      <c r="B62" s="384"/>
      <c r="C62" s="377"/>
      <c r="D62" s="377" t="s">
        <v>176</v>
      </c>
      <c r="E62" s="377"/>
      <c r="F62" s="377">
        <v>3</v>
      </c>
      <c r="G62" s="385">
        <v>3</v>
      </c>
    </row>
    <row r="63" spans="2:7" ht="15">
      <c r="B63" s="384"/>
      <c r="C63" s="377"/>
      <c r="D63" s="377" t="s">
        <v>177</v>
      </c>
      <c r="E63" s="377">
        <v>7</v>
      </c>
      <c r="F63" s="377">
        <v>11</v>
      </c>
      <c r="G63" s="385">
        <v>18</v>
      </c>
    </row>
    <row r="64" spans="2:7" ht="15">
      <c r="B64" s="386"/>
      <c r="C64" s="390" t="s">
        <v>336</v>
      </c>
      <c r="D64" s="387" t="s">
        <v>176</v>
      </c>
      <c r="E64" s="387"/>
      <c r="F64" s="390">
        <v>1</v>
      </c>
      <c r="G64" s="446">
        <v>1</v>
      </c>
    </row>
    <row r="65" spans="2:7" ht="15">
      <c r="B65" s="379" t="s">
        <v>127</v>
      </c>
      <c r="C65" s="391"/>
      <c r="D65" s="391"/>
      <c r="E65" s="380">
        <v>110</v>
      </c>
      <c r="F65" s="380">
        <v>174</v>
      </c>
      <c r="G65" s="381">
        <v>284</v>
      </c>
    </row>
    <row r="66" spans="1:7" ht="15">
      <c r="A66" s="372"/>
      <c r="B66" s="384"/>
      <c r="C66" s="383" t="s">
        <v>1</v>
      </c>
      <c r="D66" s="377"/>
      <c r="E66" s="383">
        <v>35</v>
      </c>
      <c r="F66" s="383">
        <v>59</v>
      </c>
      <c r="G66" s="445">
        <v>94</v>
      </c>
    </row>
    <row r="67" spans="1:7" ht="15">
      <c r="A67" s="372"/>
      <c r="B67" s="384"/>
      <c r="C67" s="377"/>
      <c r="D67" s="377" t="s">
        <v>181</v>
      </c>
      <c r="E67" s="377">
        <v>35</v>
      </c>
      <c r="F67" s="377">
        <v>58</v>
      </c>
      <c r="G67" s="385">
        <v>93</v>
      </c>
    </row>
    <row r="68" spans="1:7" ht="15">
      <c r="A68" s="372"/>
      <c r="B68" s="384"/>
      <c r="C68" s="377"/>
      <c r="D68" s="389" t="s">
        <v>339</v>
      </c>
      <c r="E68" s="377"/>
      <c r="F68" s="377">
        <v>1</v>
      </c>
      <c r="G68" s="385">
        <v>1</v>
      </c>
    </row>
    <row r="69" spans="1:7" ht="15">
      <c r="A69" s="372"/>
      <c r="B69" s="384"/>
      <c r="C69" s="383" t="s">
        <v>335</v>
      </c>
      <c r="D69" s="377"/>
      <c r="E69" s="383">
        <v>74</v>
      </c>
      <c r="F69" s="383">
        <v>114</v>
      </c>
      <c r="G69" s="445">
        <v>188</v>
      </c>
    </row>
    <row r="70" spans="1:7" ht="15">
      <c r="A70" s="372"/>
      <c r="B70" s="384"/>
      <c r="C70" s="377"/>
      <c r="D70" s="377" t="s">
        <v>183</v>
      </c>
      <c r="E70" s="377">
        <v>12</v>
      </c>
      <c r="F70" s="377">
        <v>9</v>
      </c>
      <c r="G70" s="385">
        <v>21</v>
      </c>
    </row>
    <row r="71" spans="1:7" ht="15">
      <c r="A71" s="372"/>
      <c r="B71" s="384"/>
      <c r="C71" s="377"/>
      <c r="D71" s="377" t="s">
        <v>184</v>
      </c>
      <c r="E71" s="377">
        <v>7</v>
      </c>
      <c r="F71" s="377">
        <v>20</v>
      </c>
      <c r="G71" s="385">
        <v>27</v>
      </c>
    </row>
    <row r="72" spans="1:7" ht="15">
      <c r="A72" s="372"/>
      <c r="B72" s="384"/>
      <c r="C72" s="377"/>
      <c r="D72" s="377" t="s">
        <v>185</v>
      </c>
      <c r="E72" s="377">
        <v>8</v>
      </c>
      <c r="F72" s="377">
        <v>22</v>
      </c>
      <c r="G72" s="385">
        <v>30</v>
      </c>
    </row>
    <row r="73" spans="1:7" ht="15">
      <c r="A73" s="372"/>
      <c r="B73" s="384"/>
      <c r="C73" s="377"/>
      <c r="D73" s="377" t="s">
        <v>340</v>
      </c>
      <c r="E73" s="377">
        <v>1</v>
      </c>
      <c r="F73" s="377"/>
      <c r="G73" s="385">
        <v>1</v>
      </c>
    </row>
    <row r="74" spans="1:7" ht="15">
      <c r="A74" s="372"/>
      <c r="B74" s="384"/>
      <c r="C74" s="377"/>
      <c r="D74" s="377" t="s">
        <v>186</v>
      </c>
      <c r="E74" s="377">
        <v>21</v>
      </c>
      <c r="F74" s="377">
        <v>25</v>
      </c>
      <c r="G74" s="385">
        <v>46</v>
      </c>
    </row>
    <row r="75" spans="1:7" ht="15">
      <c r="A75" s="372"/>
      <c r="B75" s="384"/>
      <c r="C75" s="377"/>
      <c r="D75" s="377" t="s">
        <v>341</v>
      </c>
      <c r="E75" s="377">
        <v>1</v>
      </c>
      <c r="F75" s="377">
        <v>1</v>
      </c>
      <c r="G75" s="385">
        <v>2</v>
      </c>
    </row>
    <row r="76" spans="1:7" ht="15">
      <c r="A76" s="372"/>
      <c r="B76" s="384"/>
      <c r="C76" s="377"/>
      <c r="D76" s="377" t="s">
        <v>187</v>
      </c>
      <c r="E76" s="377">
        <v>7</v>
      </c>
      <c r="F76" s="377">
        <v>21</v>
      </c>
      <c r="G76" s="385">
        <v>28</v>
      </c>
    </row>
    <row r="77" spans="1:7" ht="15">
      <c r="A77" s="372"/>
      <c r="B77" s="384"/>
      <c r="C77" s="377"/>
      <c r="D77" s="377" t="s">
        <v>181</v>
      </c>
      <c r="E77" s="377">
        <v>17</v>
      </c>
      <c r="F77" s="377">
        <v>16</v>
      </c>
      <c r="G77" s="385">
        <v>33</v>
      </c>
    </row>
    <row r="78" spans="1:7" ht="15">
      <c r="A78" s="372"/>
      <c r="B78" s="386"/>
      <c r="C78" s="390" t="s">
        <v>336</v>
      </c>
      <c r="D78" s="390" t="s">
        <v>181</v>
      </c>
      <c r="E78" s="390">
        <v>1</v>
      </c>
      <c r="F78" s="390">
        <v>1</v>
      </c>
      <c r="G78" s="446">
        <v>2</v>
      </c>
    </row>
    <row r="79" spans="1:7" ht="15">
      <c r="A79" s="375" t="s">
        <v>9</v>
      </c>
      <c r="B79" s="392"/>
      <c r="C79" s="391"/>
      <c r="D79" s="391"/>
      <c r="E79" s="380">
        <v>100</v>
      </c>
      <c r="F79" s="380">
        <v>385</v>
      </c>
      <c r="G79" s="381">
        <v>485</v>
      </c>
    </row>
    <row r="80" spans="1:7" ht="15">
      <c r="A80" s="372"/>
      <c r="B80" s="382" t="s">
        <v>128</v>
      </c>
      <c r="C80" s="377"/>
      <c r="D80" s="377"/>
      <c r="E80" s="383">
        <v>2</v>
      </c>
      <c r="F80" s="383">
        <v>97</v>
      </c>
      <c r="G80" s="445">
        <v>99</v>
      </c>
    </row>
    <row r="81" spans="1:7" ht="15">
      <c r="A81" s="372"/>
      <c r="B81" s="384"/>
      <c r="C81" s="383" t="s">
        <v>1</v>
      </c>
      <c r="D81" s="377" t="s">
        <v>188</v>
      </c>
      <c r="E81" s="383">
        <v>1</v>
      </c>
      <c r="F81" s="383">
        <v>52</v>
      </c>
      <c r="G81" s="445">
        <v>53</v>
      </c>
    </row>
    <row r="82" spans="2:7" ht="15">
      <c r="B82" s="384"/>
      <c r="C82" s="383" t="s">
        <v>2</v>
      </c>
      <c r="D82" s="377"/>
      <c r="E82" s="383">
        <v>1</v>
      </c>
      <c r="F82" s="383">
        <v>31</v>
      </c>
      <c r="G82" s="445">
        <v>32</v>
      </c>
    </row>
    <row r="83" spans="2:7" ht="15">
      <c r="B83" s="384"/>
      <c r="C83" s="377"/>
      <c r="D83" s="377" t="s">
        <v>189</v>
      </c>
      <c r="E83" s="377"/>
      <c r="F83" s="377">
        <v>9</v>
      </c>
      <c r="G83" s="385">
        <v>9</v>
      </c>
    </row>
    <row r="84" spans="2:7" ht="15">
      <c r="B84" s="384"/>
      <c r="C84" s="377"/>
      <c r="D84" s="377" t="s">
        <v>342</v>
      </c>
      <c r="E84" s="377">
        <v>1</v>
      </c>
      <c r="F84" s="377">
        <v>22</v>
      </c>
      <c r="G84" s="385">
        <v>23</v>
      </c>
    </row>
    <row r="85" spans="2:7" ht="15">
      <c r="B85" s="384"/>
      <c r="C85" s="383" t="s">
        <v>335</v>
      </c>
      <c r="D85" s="377"/>
      <c r="E85" s="383"/>
      <c r="F85" s="383">
        <v>13</v>
      </c>
      <c r="G85" s="445">
        <v>13</v>
      </c>
    </row>
    <row r="86" spans="2:7" ht="15">
      <c r="B86" s="384"/>
      <c r="C86" s="377"/>
      <c r="D86" s="377" t="s">
        <v>188</v>
      </c>
      <c r="E86" s="377"/>
      <c r="F86" s="377">
        <v>10</v>
      </c>
      <c r="G86" s="385">
        <v>10</v>
      </c>
    </row>
    <row r="87" spans="2:7" ht="15">
      <c r="B87" s="384"/>
      <c r="C87" s="377"/>
      <c r="D87" s="377" t="s">
        <v>189</v>
      </c>
      <c r="E87" s="377"/>
      <c r="F87" s="377">
        <v>3</v>
      </c>
      <c r="G87" s="385">
        <v>3</v>
      </c>
    </row>
    <row r="88" spans="2:7" ht="15">
      <c r="B88" s="386"/>
      <c r="C88" s="390" t="s">
        <v>336</v>
      </c>
      <c r="D88" s="387" t="s">
        <v>188</v>
      </c>
      <c r="E88" s="387"/>
      <c r="F88" s="387">
        <v>1</v>
      </c>
      <c r="G88" s="388">
        <v>1</v>
      </c>
    </row>
    <row r="89" spans="2:7" ht="15">
      <c r="B89" s="379" t="s">
        <v>129</v>
      </c>
      <c r="C89" s="391"/>
      <c r="D89" s="391"/>
      <c r="E89" s="380">
        <v>7</v>
      </c>
      <c r="F89" s="380">
        <v>33</v>
      </c>
      <c r="G89" s="381">
        <v>40</v>
      </c>
    </row>
    <row r="90" spans="2:7" ht="15">
      <c r="B90" s="384"/>
      <c r="C90" s="383" t="s">
        <v>1</v>
      </c>
      <c r="D90" s="377" t="s">
        <v>190</v>
      </c>
      <c r="E90" s="383">
        <v>3</v>
      </c>
      <c r="F90" s="383">
        <v>13</v>
      </c>
      <c r="G90" s="445">
        <v>16</v>
      </c>
    </row>
    <row r="91" spans="2:7" ht="15">
      <c r="B91" s="384"/>
      <c r="C91" s="383" t="s">
        <v>335</v>
      </c>
      <c r="D91" s="377" t="s">
        <v>190</v>
      </c>
      <c r="E91" s="383">
        <v>4</v>
      </c>
      <c r="F91" s="383">
        <v>16</v>
      </c>
      <c r="G91" s="445">
        <v>20</v>
      </c>
    </row>
    <row r="92" spans="2:7" ht="15">
      <c r="B92" s="384"/>
      <c r="C92" s="377"/>
      <c r="D92" s="377"/>
      <c r="E92" s="377"/>
      <c r="F92" s="377"/>
      <c r="G92" s="385"/>
    </row>
    <row r="93" spans="2:7" ht="15">
      <c r="B93" s="386"/>
      <c r="C93" s="390" t="s">
        <v>336</v>
      </c>
      <c r="D93" s="387" t="s">
        <v>190</v>
      </c>
      <c r="E93" s="387"/>
      <c r="F93" s="390">
        <v>4</v>
      </c>
      <c r="G93" s="446">
        <v>4</v>
      </c>
    </row>
    <row r="94" spans="2:7" ht="15">
      <c r="B94" s="379" t="s">
        <v>130</v>
      </c>
      <c r="C94" s="391"/>
      <c r="D94" s="391"/>
      <c r="E94" s="380">
        <v>57</v>
      </c>
      <c r="F94" s="380">
        <v>102</v>
      </c>
      <c r="G94" s="381">
        <v>159</v>
      </c>
    </row>
    <row r="95" spans="2:7" ht="15">
      <c r="B95" s="384"/>
      <c r="C95" s="383" t="s">
        <v>1</v>
      </c>
      <c r="D95" s="377"/>
      <c r="E95" s="383">
        <v>50</v>
      </c>
      <c r="F95" s="383">
        <v>72</v>
      </c>
      <c r="G95" s="445">
        <v>122</v>
      </c>
    </row>
    <row r="96" spans="2:7" ht="15">
      <c r="B96" s="384"/>
      <c r="C96" s="377"/>
      <c r="D96" s="377" t="s">
        <v>192</v>
      </c>
      <c r="E96" s="377"/>
      <c r="F96" s="377">
        <v>2</v>
      </c>
      <c r="G96" s="385">
        <v>2</v>
      </c>
    </row>
    <row r="97" spans="2:7" ht="15">
      <c r="B97" s="384"/>
      <c r="C97" s="377"/>
      <c r="D97" s="377" t="s">
        <v>193</v>
      </c>
      <c r="E97" s="377"/>
      <c r="F97" s="377">
        <v>7</v>
      </c>
      <c r="G97" s="385">
        <v>7</v>
      </c>
    </row>
    <row r="98" spans="2:7" ht="15">
      <c r="B98" s="384"/>
      <c r="C98" s="377"/>
      <c r="D98" s="377" t="s">
        <v>194</v>
      </c>
      <c r="E98" s="377">
        <v>40</v>
      </c>
      <c r="F98" s="377">
        <v>56</v>
      </c>
      <c r="G98" s="385">
        <v>96</v>
      </c>
    </row>
    <row r="99" spans="2:7" ht="15">
      <c r="B99" s="384"/>
      <c r="C99" s="377"/>
      <c r="D99" s="377" t="s">
        <v>195</v>
      </c>
      <c r="E99" s="377">
        <v>10</v>
      </c>
      <c r="F99" s="377">
        <v>7</v>
      </c>
      <c r="G99" s="385">
        <v>17</v>
      </c>
    </row>
    <row r="100" spans="2:7" ht="15">
      <c r="B100" s="384"/>
      <c r="C100" s="383" t="s">
        <v>2</v>
      </c>
      <c r="D100" s="377"/>
      <c r="E100" s="383">
        <v>1</v>
      </c>
      <c r="F100" s="383">
        <v>12</v>
      </c>
      <c r="G100" s="445">
        <v>13</v>
      </c>
    </row>
    <row r="101" spans="2:7" ht="15">
      <c r="B101" s="384"/>
      <c r="C101" s="377"/>
      <c r="D101" s="377" t="s">
        <v>192</v>
      </c>
      <c r="E101" s="377">
        <v>1</v>
      </c>
      <c r="F101" s="377">
        <v>4</v>
      </c>
      <c r="G101" s="385">
        <v>5</v>
      </c>
    </row>
    <row r="102" spans="2:7" ht="15">
      <c r="B102" s="384"/>
      <c r="C102" s="377"/>
      <c r="D102" s="377" t="s">
        <v>193</v>
      </c>
      <c r="E102" s="377"/>
      <c r="F102" s="377">
        <v>8</v>
      </c>
      <c r="G102" s="385">
        <v>8</v>
      </c>
    </row>
    <row r="103" spans="2:7" ht="15">
      <c r="B103" s="384"/>
      <c r="C103" s="383" t="s">
        <v>335</v>
      </c>
      <c r="D103" s="377"/>
      <c r="E103" s="383">
        <v>3</v>
      </c>
      <c r="F103" s="383">
        <v>17</v>
      </c>
      <c r="G103" s="445">
        <v>20</v>
      </c>
    </row>
    <row r="104" spans="2:7" ht="15">
      <c r="B104" s="384"/>
      <c r="C104" s="377"/>
      <c r="D104" s="377" t="s">
        <v>196</v>
      </c>
      <c r="E104" s="377">
        <v>1</v>
      </c>
      <c r="F104" s="377">
        <v>1</v>
      </c>
      <c r="G104" s="385">
        <v>2</v>
      </c>
    </row>
    <row r="105" spans="2:7" ht="15">
      <c r="B105" s="384"/>
      <c r="C105" s="377"/>
      <c r="D105" s="377" t="s">
        <v>197</v>
      </c>
      <c r="E105" s="377">
        <v>2</v>
      </c>
      <c r="F105" s="377">
        <v>13</v>
      </c>
      <c r="G105" s="385">
        <v>15</v>
      </c>
    </row>
    <row r="106" spans="2:7" ht="15">
      <c r="B106" s="384"/>
      <c r="C106" s="377"/>
      <c r="D106" s="377" t="s">
        <v>193</v>
      </c>
      <c r="E106" s="377"/>
      <c r="F106" s="377">
        <v>3</v>
      </c>
      <c r="G106" s="385">
        <v>3</v>
      </c>
    </row>
    <row r="107" spans="2:7" ht="15">
      <c r="B107" s="384"/>
      <c r="C107" s="383" t="s">
        <v>336</v>
      </c>
      <c r="D107" s="377"/>
      <c r="E107" s="383">
        <v>3</v>
      </c>
      <c r="F107" s="383">
        <v>1</v>
      </c>
      <c r="G107" s="445">
        <v>4</v>
      </c>
    </row>
    <row r="108" spans="2:7" ht="15">
      <c r="B108" s="384"/>
      <c r="C108" s="377"/>
      <c r="D108" s="377" t="s">
        <v>197</v>
      </c>
      <c r="E108" s="377">
        <v>2</v>
      </c>
      <c r="F108" s="377">
        <v>1</v>
      </c>
      <c r="G108" s="385">
        <v>3</v>
      </c>
    </row>
    <row r="109" spans="2:7" ht="15">
      <c r="B109" s="384"/>
      <c r="C109" s="377"/>
      <c r="D109" s="377" t="s">
        <v>194</v>
      </c>
      <c r="E109" s="377">
        <v>1</v>
      </c>
      <c r="F109" s="377"/>
      <c r="G109" s="385">
        <v>1</v>
      </c>
    </row>
    <row r="110" spans="2:7" ht="15">
      <c r="B110" s="379" t="s">
        <v>199</v>
      </c>
      <c r="C110" s="391"/>
      <c r="D110" s="391"/>
      <c r="E110" s="391"/>
      <c r="F110" s="380">
        <v>27</v>
      </c>
      <c r="G110" s="381">
        <v>27</v>
      </c>
    </row>
    <row r="111" spans="2:7" ht="15">
      <c r="B111" s="384"/>
      <c r="C111" s="383" t="s">
        <v>2</v>
      </c>
      <c r="D111" s="377" t="s">
        <v>120</v>
      </c>
      <c r="E111" s="377"/>
      <c r="F111" s="383">
        <v>8</v>
      </c>
      <c r="G111" s="445">
        <v>8</v>
      </c>
    </row>
    <row r="112" spans="2:7" ht="15">
      <c r="B112" s="384"/>
      <c r="C112" s="383" t="s">
        <v>335</v>
      </c>
      <c r="D112" s="377"/>
      <c r="E112" s="377"/>
      <c r="F112" s="383">
        <v>16</v>
      </c>
      <c r="G112" s="445">
        <v>16</v>
      </c>
    </row>
    <row r="113" spans="2:7" ht="15">
      <c r="B113" s="384"/>
      <c r="C113" s="377"/>
      <c r="D113" s="377" t="s">
        <v>120</v>
      </c>
      <c r="E113" s="377"/>
      <c r="F113" s="377">
        <v>8</v>
      </c>
      <c r="G113" s="385">
        <v>8</v>
      </c>
    </row>
    <row r="114" spans="2:7" ht="15">
      <c r="B114" s="384"/>
      <c r="C114" s="377"/>
      <c r="D114" s="377" t="s">
        <v>200</v>
      </c>
      <c r="E114" s="377"/>
      <c r="F114" s="377">
        <v>8</v>
      </c>
      <c r="G114" s="385">
        <v>8</v>
      </c>
    </row>
    <row r="115" spans="2:7" ht="15">
      <c r="B115" s="386"/>
      <c r="C115" s="390" t="s">
        <v>336</v>
      </c>
      <c r="D115" s="387" t="s">
        <v>120</v>
      </c>
      <c r="E115" s="387"/>
      <c r="F115" s="390">
        <v>3</v>
      </c>
      <c r="G115" s="446">
        <v>3</v>
      </c>
    </row>
    <row r="116" spans="2:7" ht="15">
      <c r="B116" s="379" t="s">
        <v>131</v>
      </c>
      <c r="C116" s="391"/>
      <c r="D116" s="391"/>
      <c r="E116" s="380">
        <v>4</v>
      </c>
      <c r="F116" s="380">
        <v>27</v>
      </c>
      <c r="G116" s="381">
        <v>31</v>
      </c>
    </row>
    <row r="117" spans="2:7" ht="15">
      <c r="B117" s="384"/>
      <c r="C117" s="383" t="s">
        <v>1</v>
      </c>
      <c r="D117" s="377"/>
      <c r="E117" s="377">
        <v>4</v>
      </c>
      <c r="F117" s="377">
        <v>20</v>
      </c>
      <c r="G117" s="385">
        <v>24</v>
      </c>
    </row>
    <row r="118" spans="2:7" ht="15">
      <c r="B118" s="384"/>
      <c r="C118" s="377"/>
      <c r="D118" s="377" t="s">
        <v>202</v>
      </c>
      <c r="E118" s="377"/>
      <c r="F118" s="377">
        <v>1</v>
      </c>
      <c r="G118" s="385">
        <v>1</v>
      </c>
    </row>
    <row r="119" spans="2:7" ht="15">
      <c r="B119" s="384"/>
      <c r="C119" s="377"/>
      <c r="D119" s="377" t="s">
        <v>203</v>
      </c>
      <c r="E119" s="377">
        <v>4</v>
      </c>
      <c r="F119" s="377">
        <v>19</v>
      </c>
      <c r="G119" s="385">
        <v>23</v>
      </c>
    </row>
    <row r="120" spans="2:7" ht="15">
      <c r="B120" s="384"/>
      <c r="C120" s="383" t="s">
        <v>335</v>
      </c>
      <c r="D120" s="377"/>
      <c r="E120" s="377"/>
      <c r="F120" s="383">
        <v>5</v>
      </c>
      <c r="G120" s="445">
        <v>5</v>
      </c>
    </row>
    <row r="121" spans="2:7" ht="15">
      <c r="B121" s="384"/>
      <c r="C121" s="377"/>
      <c r="D121" s="377" t="s">
        <v>202</v>
      </c>
      <c r="E121" s="377"/>
      <c r="F121" s="377">
        <v>1</v>
      </c>
      <c r="G121" s="385">
        <v>1</v>
      </c>
    </row>
    <row r="122" spans="2:7" ht="15">
      <c r="B122" s="384"/>
      <c r="C122" s="377"/>
      <c r="D122" s="377" t="s">
        <v>203</v>
      </c>
      <c r="E122" s="377"/>
      <c r="F122" s="377">
        <v>4</v>
      </c>
      <c r="G122" s="385">
        <v>4</v>
      </c>
    </row>
    <row r="123" spans="2:7" ht="15">
      <c r="B123" s="384"/>
      <c r="C123" s="377"/>
      <c r="D123" s="377"/>
      <c r="E123" s="377"/>
      <c r="F123" s="377"/>
      <c r="G123" s="385"/>
    </row>
    <row r="124" spans="2:7" ht="15">
      <c r="B124" s="386"/>
      <c r="C124" s="390" t="s">
        <v>336</v>
      </c>
      <c r="D124" s="387" t="s">
        <v>203</v>
      </c>
      <c r="E124" s="387"/>
      <c r="F124" s="387">
        <v>1</v>
      </c>
      <c r="G124" s="388">
        <v>1</v>
      </c>
    </row>
    <row r="125" spans="2:7" ht="15">
      <c r="B125" s="379" t="s">
        <v>132</v>
      </c>
      <c r="C125" s="380"/>
      <c r="D125" s="380"/>
      <c r="E125" s="380">
        <v>28</v>
      </c>
      <c r="F125" s="380">
        <v>84</v>
      </c>
      <c r="G125" s="381">
        <v>112</v>
      </c>
    </row>
    <row r="126" spans="2:7" ht="15">
      <c r="B126" s="384"/>
      <c r="C126" s="383" t="s">
        <v>1</v>
      </c>
      <c r="D126" s="377" t="s">
        <v>205</v>
      </c>
      <c r="E126" s="377">
        <v>22</v>
      </c>
      <c r="F126" s="377">
        <v>61</v>
      </c>
      <c r="G126" s="385">
        <v>83</v>
      </c>
    </row>
    <row r="127" spans="2:7" ht="15">
      <c r="B127" s="384"/>
      <c r="C127" s="383" t="s">
        <v>335</v>
      </c>
      <c r="D127" s="377"/>
      <c r="E127" s="383">
        <v>6</v>
      </c>
      <c r="F127" s="383">
        <v>23</v>
      </c>
      <c r="G127" s="445">
        <v>29</v>
      </c>
    </row>
    <row r="128" spans="2:7" ht="15">
      <c r="B128" s="384"/>
      <c r="C128" s="377"/>
      <c r="D128" s="377" t="s">
        <v>206</v>
      </c>
      <c r="E128" s="377">
        <v>1</v>
      </c>
      <c r="F128" s="377">
        <v>3</v>
      </c>
      <c r="G128" s="385">
        <v>4</v>
      </c>
    </row>
    <row r="129" spans="2:7" ht="15">
      <c r="B129" s="386"/>
      <c r="C129" s="387"/>
      <c r="D129" s="387" t="s">
        <v>205</v>
      </c>
      <c r="E129" s="387">
        <v>5</v>
      </c>
      <c r="F129" s="387">
        <v>20</v>
      </c>
      <c r="G129" s="388">
        <v>25</v>
      </c>
    </row>
    <row r="130" spans="1:7" ht="15">
      <c r="A130" s="372"/>
      <c r="B130" s="379" t="s">
        <v>133</v>
      </c>
      <c r="C130" s="391"/>
      <c r="D130" s="391"/>
      <c r="E130" s="380">
        <v>2</v>
      </c>
      <c r="F130" s="380">
        <v>16</v>
      </c>
      <c r="G130" s="381">
        <v>18</v>
      </c>
    </row>
    <row r="131" spans="1:7" ht="15">
      <c r="A131" s="372"/>
      <c r="B131" s="384"/>
      <c r="C131" s="383" t="s">
        <v>1</v>
      </c>
      <c r="D131" s="377"/>
      <c r="E131" s="383">
        <v>2</v>
      </c>
      <c r="F131" s="383">
        <v>14</v>
      </c>
      <c r="G131" s="445">
        <v>16</v>
      </c>
    </row>
    <row r="132" spans="1:7" ht="15">
      <c r="A132" s="372"/>
      <c r="B132" s="384"/>
      <c r="C132" s="377"/>
      <c r="D132" s="377" t="s">
        <v>208</v>
      </c>
      <c r="E132" s="377">
        <v>1</v>
      </c>
      <c r="F132" s="377">
        <v>5</v>
      </c>
      <c r="G132" s="385">
        <v>6</v>
      </c>
    </row>
    <row r="133" spans="1:7" ht="15">
      <c r="A133" s="372"/>
      <c r="B133" s="384"/>
      <c r="C133" s="377"/>
      <c r="D133" s="377" t="s">
        <v>209</v>
      </c>
      <c r="E133" s="377">
        <v>1</v>
      </c>
      <c r="F133" s="377">
        <v>9</v>
      </c>
      <c r="G133" s="385">
        <v>10</v>
      </c>
    </row>
    <row r="134" spans="1:7" ht="15">
      <c r="A134" s="372"/>
      <c r="B134" s="384"/>
      <c r="C134" s="383" t="s">
        <v>335</v>
      </c>
      <c r="D134" s="383"/>
      <c r="E134" s="383"/>
      <c r="F134" s="383">
        <v>2</v>
      </c>
      <c r="G134" s="445">
        <v>2</v>
      </c>
    </row>
    <row r="135" spans="1:7" ht="15">
      <c r="A135" s="372"/>
      <c r="B135" s="384"/>
      <c r="C135" s="377"/>
      <c r="D135" s="377" t="s">
        <v>343</v>
      </c>
      <c r="E135" s="377"/>
      <c r="F135" s="377">
        <v>1</v>
      </c>
      <c r="G135" s="385">
        <v>1</v>
      </c>
    </row>
    <row r="136" spans="1:7" ht="15">
      <c r="A136" s="372"/>
      <c r="B136" s="386"/>
      <c r="C136" s="387"/>
      <c r="D136" s="387" t="s">
        <v>208</v>
      </c>
      <c r="E136" s="387"/>
      <c r="F136" s="387">
        <v>1</v>
      </c>
      <c r="G136" s="388">
        <v>1</v>
      </c>
    </row>
    <row r="137" spans="1:7" ht="15">
      <c r="A137" s="375" t="s">
        <v>10</v>
      </c>
      <c r="B137" s="372"/>
      <c r="C137" s="372"/>
      <c r="D137" s="372"/>
      <c r="E137" s="375">
        <v>151</v>
      </c>
      <c r="F137" s="375">
        <v>260</v>
      </c>
      <c r="G137" s="375">
        <v>411</v>
      </c>
    </row>
    <row r="138" spans="1:7" ht="15">
      <c r="A138" s="372"/>
      <c r="B138" s="379" t="s">
        <v>134</v>
      </c>
      <c r="C138" s="391"/>
      <c r="D138" s="391"/>
      <c r="E138" s="380">
        <v>36</v>
      </c>
      <c r="F138" s="380">
        <v>79</v>
      </c>
      <c r="G138" s="381">
        <v>115</v>
      </c>
    </row>
    <row r="139" spans="1:7" ht="15">
      <c r="A139" s="372"/>
      <c r="B139" s="384"/>
      <c r="C139" s="383" t="s">
        <v>1</v>
      </c>
      <c r="D139" s="377"/>
      <c r="E139" s="383">
        <v>33</v>
      </c>
      <c r="F139" s="383">
        <v>69</v>
      </c>
      <c r="G139" s="445">
        <v>102</v>
      </c>
    </row>
    <row r="140" spans="1:7" ht="15">
      <c r="A140" s="372"/>
      <c r="B140" s="384"/>
      <c r="C140" s="377"/>
      <c r="D140" s="377" t="s">
        <v>211</v>
      </c>
      <c r="E140" s="377">
        <v>1</v>
      </c>
      <c r="F140" s="377">
        <v>1</v>
      </c>
      <c r="G140" s="385">
        <v>2</v>
      </c>
    </row>
    <row r="141" spans="1:7" ht="15">
      <c r="A141" s="372"/>
      <c r="B141" s="384"/>
      <c r="C141" s="377"/>
      <c r="D141" s="377" t="s">
        <v>212</v>
      </c>
      <c r="E141" s="377">
        <v>1</v>
      </c>
      <c r="F141" s="377">
        <v>3</v>
      </c>
      <c r="G141" s="385">
        <v>4</v>
      </c>
    </row>
    <row r="142" spans="1:7" ht="15">
      <c r="A142" s="372"/>
      <c r="B142" s="384"/>
      <c r="C142" s="377"/>
      <c r="D142" s="377" t="s">
        <v>213</v>
      </c>
      <c r="E142" s="377">
        <v>19</v>
      </c>
      <c r="F142" s="377">
        <v>33</v>
      </c>
      <c r="G142" s="385">
        <v>52</v>
      </c>
    </row>
    <row r="143" spans="1:7" ht="15">
      <c r="A143" s="372"/>
      <c r="B143" s="384"/>
      <c r="C143" s="377"/>
      <c r="D143" s="377" t="s">
        <v>344</v>
      </c>
      <c r="E143" s="377"/>
      <c r="F143" s="377">
        <v>1</v>
      </c>
      <c r="G143" s="385">
        <v>1</v>
      </c>
    </row>
    <row r="144" spans="1:7" ht="15">
      <c r="A144" s="372"/>
      <c r="B144" s="384"/>
      <c r="C144" s="377"/>
      <c r="D144" s="377" t="s">
        <v>214</v>
      </c>
      <c r="E144" s="377"/>
      <c r="F144" s="377">
        <v>3</v>
      </c>
      <c r="G144" s="385">
        <v>3</v>
      </c>
    </row>
    <row r="145" spans="1:7" ht="15">
      <c r="A145" s="372"/>
      <c r="B145" s="384"/>
      <c r="C145" s="377"/>
      <c r="D145" s="377" t="s">
        <v>215</v>
      </c>
      <c r="E145" s="377"/>
      <c r="F145" s="377">
        <v>1</v>
      </c>
      <c r="G145" s="385">
        <v>1</v>
      </c>
    </row>
    <row r="146" spans="2:7" ht="15">
      <c r="B146" s="384"/>
      <c r="C146" s="377"/>
      <c r="D146" s="377" t="s">
        <v>345</v>
      </c>
      <c r="E146" s="377"/>
      <c r="F146" s="377">
        <v>3</v>
      </c>
      <c r="G146" s="385">
        <v>3</v>
      </c>
    </row>
    <row r="147" spans="2:7" ht="15">
      <c r="B147" s="384"/>
      <c r="C147" s="377"/>
      <c r="D147" s="377" t="s">
        <v>217</v>
      </c>
      <c r="E147" s="377"/>
      <c r="F147" s="377">
        <v>1</v>
      </c>
      <c r="G147" s="385">
        <v>1</v>
      </c>
    </row>
    <row r="148" spans="2:7" ht="15">
      <c r="B148" s="384"/>
      <c r="C148" s="377"/>
      <c r="D148" s="377" t="s">
        <v>219</v>
      </c>
      <c r="E148" s="377">
        <v>1</v>
      </c>
      <c r="F148" s="377">
        <v>4</v>
      </c>
      <c r="G148" s="385">
        <v>5</v>
      </c>
    </row>
    <row r="149" spans="2:7" ht="15">
      <c r="B149" s="384"/>
      <c r="C149" s="377"/>
      <c r="D149" s="377" t="s">
        <v>220</v>
      </c>
      <c r="E149" s="377">
        <v>8</v>
      </c>
      <c r="F149" s="377">
        <v>5</v>
      </c>
      <c r="G149" s="385">
        <v>13</v>
      </c>
    </row>
    <row r="150" spans="2:7" ht="15">
      <c r="B150" s="384"/>
      <c r="C150" s="377"/>
      <c r="D150" s="377" t="s">
        <v>221</v>
      </c>
      <c r="E150" s="377">
        <v>1</v>
      </c>
      <c r="F150" s="377">
        <v>2</v>
      </c>
      <c r="G150" s="385">
        <v>3</v>
      </c>
    </row>
    <row r="151" spans="2:7" ht="15">
      <c r="B151" s="384"/>
      <c r="C151" s="377"/>
      <c r="D151" s="377" t="s">
        <v>223</v>
      </c>
      <c r="E151" s="377"/>
      <c r="F151" s="377">
        <v>1</v>
      </c>
      <c r="G151" s="385">
        <v>1</v>
      </c>
    </row>
    <row r="152" spans="2:7" ht="15">
      <c r="B152" s="384"/>
      <c r="C152" s="377"/>
      <c r="D152" s="377" t="s">
        <v>346</v>
      </c>
      <c r="E152" s="377">
        <v>1</v>
      </c>
      <c r="F152" s="377">
        <v>2</v>
      </c>
      <c r="G152" s="385">
        <v>3</v>
      </c>
    </row>
    <row r="153" spans="2:7" ht="15">
      <c r="B153" s="384"/>
      <c r="C153" s="377"/>
      <c r="D153" s="377" t="s">
        <v>224</v>
      </c>
      <c r="E153" s="377"/>
      <c r="F153" s="377">
        <v>5</v>
      </c>
      <c r="G153" s="385">
        <v>5</v>
      </c>
    </row>
    <row r="154" spans="2:7" ht="15">
      <c r="B154" s="384"/>
      <c r="C154" s="377"/>
      <c r="D154" s="377" t="s">
        <v>225</v>
      </c>
      <c r="E154" s="377"/>
      <c r="F154" s="377">
        <v>1</v>
      </c>
      <c r="G154" s="385">
        <v>1</v>
      </c>
    </row>
    <row r="155" spans="2:7" ht="15">
      <c r="B155" s="384"/>
      <c r="C155" s="377"/>
      <c r="D155" s="377" t="s">
        <v>226</v>
      </c>
      <c r="E155" s="377">
        <v>1</v>
      </c>
      <c r="F155" s="377">
        <v>3</v>
      </c>
      <c r="G155" s="385">
        <v>4</v>
      </c>
    </row>
    <row r="156" spans="2:7" ht="15">
      <c r="B156" s="384"/>
      <c r="C156" s="383" t="s">
        <v>335</v>
      </c>
      <c r="D156" s="383"/>
      <c r="E156" s="383">
        <v>3</v>
      </c>
      <c r="F156" s="383">
        <v>10</v>
      </c>
      <c r="G156" s="445">
        <v>13</v>
      </c>
    </row>
    <row r="157" spans="2:7" ht="15">
      <c r="B157" s="384"/>
      <c r="C157" s="377"/>
      <c r="D157" s="377" t="s">
        <v>213</v>
      </c>
      <c r="E157" s="377">
        <v>2</v>
      </c>
      <c r="F157" s="377">
        <v>2</v>
      </c>
      <c r="G157" s="385">
        <v>4</v>
      </c>
    </row>
    <row r="158" spans="2:7" ht="15">
      <c r="B158" s="384"/>
      <c r="C158" s="377"/>
      <c r="D158" s="377" t="s">
        <v>347</v>
      </c>
      <c r="E158" s="377"/>
      <c r="F158" s="377">
        <v>1</v>
      </c>
      <c r="G158" s="385">
        <v>1</v>
      </c>
    </row>
    <row r="159" spans="2:7" ht="15">
      <c r="B159" s="384"/>
      <c r="C159" s="377"/>
      <c r="D159" s="377" t="s">
        <v>214</v>
      </c>
      <c r="E159" s="377">
        <v>1</v>
      </c>
      <c r="F159" s="377"/>
      <c r="G159" s="385">
        <v>1</v>
      </c>
    </row>
    <row r="160" spans="2:7" ht="15">
      <c r="B160" s="384"/>
      <c r="C160" s="377"/>
      <c r="D160" s="377" t="s">
        <v>348</v>
      </c>
      <c r="E160" s="377"/>
      <c r="F160" s="377">
        <v>1</v>
      </c>
      <c r="G160" s="385">
        <v>1</v>
      </c>
    </row>
    <row r="161" spans="2:7" ht="15">
      <c r="B161" s="384"/>
      <c r="C161" s="377"/>
      <c r="D161" s="377" t="s">
        <v>228</v>
      </c>
      <c r="E161" s="377"/>
      <c r="F161" s="377">
        <v>5</v>
      </c>
      <c r="G161" s="385">
        <v>5</v>
      </c>
    </row>
    <row r="162" spans="2:7" ht="15">
      <c r="B162" s="386"/>
      <c r="C162" s="387"/>
      <c r="D162" s="387" t="s">
        <v>349</v>
      </c>
      <c r="E162" s="387"/>
      <c r="F162" s="387">
        <v>1</v>
      </c>
      <c r="G162" s="388">
        <v>1</v>
      </c>
    </row>
    <row r="163" spans="2:7" ht="15">
      <c r="B163" s="379" t="s">
        <v>135</v>
      </c>
      <c r="C163" s="391"/>
      <c r="D163" s="391"/>
      <c r="E163" s="380">
        <v>11</v>
      </c>
      <c r="F163" s="380">
        <v>18</v>
      </c>
      <c r="G163" s="381">
        <v>29</v>
      </c>
    </row>
    <row r="164" spans="2:7" ht="15">
      <c r="B164" s="382"/>
      <c r="C164" s="383" t="s">
        <v>1</v>
      </c>
      <c r="D164" s="377"/>
      <c r="E164" s="383">
        <v>7</v>
      </c>
      <c r="F164" s="383">
        <v>15</v>
      </c>
      <c r="G164" s="445">
        <v>22</v>
      </c>
    </row>
    <row r="165" spans="2:7" ht="15">
      <c r="B165" s="384"/>
      <c r="C165" s="377"/>
      <c r="D165" s="377" t="s">
        <v>231</v>
      </c>
      <c r="E165" s="377">
        <v>5</v>
      </c>
      <c r="F165" s="377">
        <v>9</v>
      </c>
      <c r="G165" s="385">
        <v>14</v>
      </c>
    </row>
    <row r="166" spans="2:7" ht="15">
      <c r="B166" s="384"/>
      <c r="C166" s="377"/>
      <c r="D166" s="377" t="s">
        <v>232</v>
      </c>
      <c r="E166" s="377"/>
      <c r="F166" s="377">
        <v>1</v>
      </c>
      <c r="G166" s="385">
        <v>1</v>
      </c>
    </row>
    <row r="167" spans="2:7" ht="15">
      <c r="B167" s="384"/>
      <c r="C167" s="377"/>
      <c r="D167" s="377" t="s">
        <v>233</v>
      </c>
      <c r="E167" s="377">
        <v>2</v>
      </c>
      <c r="F167" s="377">
        <v>5</v>
      </c>
      <c r="G167" s="385">
        <v>7</v>
      </c>
    </row>
    <row r="168" spans="2:7" ht="15">
      <c r="B168" s="384"/>
      <c r="C168" s="383" t="s">
        <v>2</v>
      </c>
      <c r="D168" s="389" t="s">
        <v>234</v>
      </c>
      <c r="E168" s="383"/>
      <c r="F168" s="383">
        <v>1</v>
      </c>
      <c r="G168" s="445">
        <v>1</v>
      </c>
    </row>
    <row r="169" spans="2:7" ht="15">
      <c r="B169" s="384"/>
      <c r="C169" s="377"/>
      <c r="D169" s="377"/>
      <c r="E169" s="377"/>
      <c r="F169" s="377"/>
      <c r="G169" s="385"/>
    </row>
    <row r="170" spans="2:7" ht="15">
      <c r="B170" s="384"/>
      <c r="C170" s="383" t="s">
        <v>335</v>
      </c>
      <c r="D170" s="377"/>
      <c r="E170" s="383">
        <v>4</v>
      </c>
      <c r="F170" s="383">
        <v>1</v>
      </c>
      <c r="G170" s="445">
        <v>5</v>
      </c>
    </row>
    <row r="171" spans="2:7" ht="15">
      <c r="B171" s="384"/>
      <c r="C171" s="377"/>
      <c r="D171" s="377" t="s">
        <v>231</v>
      </c>
      <c r="E171" s="377">
        <v>4</v>
      </c>
      <c r="F171" s="377"/>
      <c r="G171" s="385">
        <v>4</v>
      </c>
    </row>
    <row r="172" spans="2:7" ht="15">
      <c r="B172" s="384"/>
      <c r="C172" s="377"/>
      <c r="D172" s="377" t="s">
        <v>350</v>
      </c>
      <c r="E172" s="377"/>
      <c r="F172" s="377">
        <v>1</v>
      </c>
      <c r="G172" s="385">
        <v>1</v>
      </c>
    </row>
    <row r="173" spans="2:7" ht="15">
      <c r="B173" s="386"/>
      <c r="C173" s="390" t="s">
        <v>336</v>
      </c>
      <c r="D173" s="387" t="s">
        <v>231</v>
      </c>
      <c r="E173" s="387"/>
      <c r="F173" s="390">
        <v>1</v>
      </c>
      <c r="G173" s="446">
        <v>1</v>
      </c>
    </row>
    <row r="174" spans="2:7" ht="15">
      <c r="B174" s="379" t="s">
        <v>136</v>
      </c>
      <c r="C174" s="380"/>
      <c r="D174" s="380"/>
      <c r="E174" s="380">
        <v>56</v>
      </c>
      <c r="F174" s="380">
        <v>110</v>
      </c>
      <c r="G174" s="381">
        <v>166</v>
      </c>
    </row>
    <row r="175" spans="2:7" ht="15">
      <c r="B175" s="384"/>
      <c r="C175" s="383" t="s">
        <v>1</v>
      </c>
      <c r="D175" s="377"/>
      <c r="E175" s="383">
        <v>30</v>
      </c>
      <c r="F175" s="383">
        <v>70</v>
      </c>
      <c r="G175" s="445">
        <v>100</v>
      </c>
    </row>
    <row r="176" spans="2:7" ht="15">
      <c r="B176" s="384"/>
      <c r="C176" s="377"/>
      <c r="D176" s="377" t="s">
        <v>236</v>
      </c>
      <c r="E176" s="377">
        <v>10</v>
      </c>
      <c r="F176" s="377">
        <v>11</v>
      </c>
      <c r="G176" s="385">
        <v>21</v>
      </c>
    </row>
    <row r="177" spans="2:7" ht="15">
      <c r="B177" s="384"/>
      <c r="C177" s="377"/>
      <c r="D177" s="377" t="s">
        <v>237</v>
      </c>
      <c r="E177" s="377"/>
      <c r="F177" s="377">
        <v>3</v>
      </c>
      <c r="G177" s="385">
        <v>3</v>
      </c>
    </row>
    <row r="178" spans="2:7" ht="15">
      <c r="B178" s="384"/>
      <c r="C178" s="377"/>
      <c r="D178" s="377" t="s">
        <v>351</v>
      </c>
      <c r="E178" s="377"/>
      <c r="F178" s="377">
        <v>1</v>
      </c>
      <c r="G178" s="385">
        <v>1</v>
      </c>
    </row>
    <row r="179" spans="2:7" ht="15">
      <c r="B179" s="384"/>
      <c r="C179" s="377"/>
      <c r="D179" s="377" t="s">
        <v>238</v>
      </c>
      <c r="E179" s="377">
        <v>4</v>
      </c>
      <c r="F179" s="377">
        <v>11</v>
      </c>
      <c r="G179" s="385">
        <v>15</v>
      </c>
    </row>
    <row r="180" spans="2:7" ht="15">
      <c r="B180" s="384"/>
      <c r="C180" s="377"/>
      <c r="D180" s="377" t="s">
        <v>239</v>
      </c>
      <c r="E180" s="377">
        <v>5</v>
      </c>
      <c r="F180" s="377">
        <v>7</v>
      </c>
      <c r="G180" s="385">
        <v>12</v>
      </c>
    </row>
    <row r="181" spans="2:7" ht="15">
      <c r="B181" s="384"/>
      <c r="C181" s="377"/>
      <c r="D181" s="377" t="s">
        <v>240</v>
      </c>
      <c r="E181" s="377">
        <v>2</v>
      </c>
      <c r="F181" s="377">
        <v>2</v>
      </c>
      <c r="G181" s="385">
        <v>4</v>
      </c>
    </row>
    <row r="182" spans="2:7" ht="15">
      <c r="B182" s="384"/>
      <c r="C182" s="377"/>
      <c r="D182" s="377" t="s">
        <v>241</v>
      </c>
      <c r="E182" s="377"/>
      <c r="F182" s="377">
        <v>2</v>
      </c>
      <c r="G182" s="385">
        <v>2</v>
      </c>
    </row>
    <row r="183" spans="2:7" ht="15">
      <c r="B183" s="384"/>
      <c r="C183" s="377"/>
      <c r="D183" s="377" t="s">
        <v>242</v>
      </c>
      <c r="E183" s="377">
        <v>2</v>
      </c>
      <c r="F183" s="377">
        <v>1</v>
      </c>
      <c r="G183" s="385">
        <v>3</v>
      </c>
    </row>
    <row r="184" spans="2:7" ht="15">
      <c r="B184" s="384"/>
      <c r="C184" s="377"/>
      <c r="D184" s="377" t="s">
        <v>243</v>
      </c>
      <c r="E184" s="377">
        <v>1</v>
      </c>
      <c r="F184" s="377">
        <v>22</v>
      </c>
      <c r="G184" s="385">
        <v>23</v>
      </c>
    </row>
    <row r="185" spans="2:7" ht="15">
      <c r="B185" s="384"/>
      <c r="C185" s="377"/>
      <c r="D185" s="377" t="s">
        <v>244</v>
      </c>
      <c r="E185" s="377">
        <v>6</v>
      </c>
      <c r="F185" s="377">
        <v>8</v>
      </c>
      <c r="G185" s="385">
        <v>14</v>
      </c>
    </row>
    <row r="186" spans="2:7" ht="15">
      <c r="B186" s="384"/>
      <c r="C186" s="377"/>
      <c r="D186" s="377" t="s">
        <v>245</v>
      </c>
      <c r="E186" s="377"/>
      <c r="F186" s="377">
        <v>2</v>
      </c>
      <c r="G186" s="385">
        <v>2</v>
      </c>
    </row>
    <row r="187" spans="2:7" ht="15">
      <c r="B187" s="384"/>
      <c r="C187" s="383" t="s">
        <v>2</v>
      </c>
      <c r="D187" s="377" t="s">
        <v>248</v>
      </c>
      <c r="E187" s="377"/>
      <c r="F187" s="383">
        <v>3</v>
      </c>
      <c r="G187" s="445">
        <v>3</v>
      </c>
    </row>
    <row r="188" spans="2:7" ht="15">
      <c r="B188" s="384"/>
      <c r="C188" s="383" t="s">
        <v>335</v>
      </c>
      <c r="D188" s="377"/>
      <c r="E188" s="383">
        <v>25</v>
      </c>
      <c r="F188" s="383">
        <v>37</v>
      </c>
      <c r="G188" s="445">
        <v>62</v>
      </c>
    </row>
    <row r="189" spans="2:7" ht="15">
      <c r="B189" s="384"/>
      <c r="C189" s="377"/>
      <c r="D189" s="377" t="s">
        <v>236</v>
      </c>
      <c r="E189" s="377">
        <v>3</v>
      </c>
      <c r="F189" s="377">
        <v>3</v>
      </c>
      <c r="G189" s="385">
        <v>6</v>
      </c>
    </row>
    <row r="190" spans="2:7" ht="15">
      <c r="B190" s="384"/>
      <c r="C190" s="377"/>
      <c r="D190" s="377" t="s">
        <v>237</v>
      </c>
      <c r="E190" s="377"/>
      <c r="F190" s="377">
        <v>1</v>
      </c>
      <c r="G190" s="385">
        <v>1</v>
      </c>
    </row>
    <row r="191" spans="2:7" ht="15">
      <c r="B191" s="384"/>
      <c r="C191" s="377"/>
      <c r="D191" s="377" t="s">
        <v>249</v>
      </c>
      <c r="E191" s="377">
        <v>5</v>
      </c>
      <c r="F191" s="377">
        <v>1</v>
      </c>
      <c r="G191" s="385">
        <v>6</v>
      </c>
    </row>
    <row r="192" spans="2:7" ht="15">
      <c r="B192" s="384"/>
      <c r="C192" s="377"/>
      <c r="D192" s="377" t="s">
        <v>250</v>
      </c>
      <c r="E192" s="377"/>
      <c r="F192" s="377">
        <v>9</v>
      </c>
      <c r="G192" s="385">
        <v>9</v>
      </c>
    </row>
    <row r="193" spans="2:7" ht="15">
      <c r="B193" s="384"/>
      <c r="C193" s="377"/>
      <c r="D193" s="377" t="s">
        <v>251</v>
      </c>
      <c r="E193" s="377">
        <v>1</v>
      </c>
      <c r="F193" s="377">
        <v>4</v>
      </c>
      <c r="G193" s="385">
        <v>5</v>
      </c>
    </row>
    <row r="194" spans="2:7" ht="15">
      <c r="B194" s="384"/>
      <c r="C194" s="377"/>
      <c r="D194" s="377" t="s">
        <v>259</v>
      </c>
      <c r="E194" s="377">
        <v>3</v>
      </c>
      <c r="F194" s="377">
        <v>4</v>
      </c>
      <c r="G194" s="385">
        <v>7</v>
      </c>
    </row>
    <row r="195" spans="2:7" ht="15">
      <c r="B195" s="384"/>
      <c r="C195" s="377"/>
      <c r="D195" s="377" t="s">
        <v>253</v>
      </c>
      <c r="E195" s="377">
        <v>1</v>
      </c>
      <c r="F195" s="377">
        <v>3</v>
      </c>
      <c r="G195" s="385">
        <v>4</v>
      </c>
    </row>
    <row r="196" spans="2:7" ht="15">
      <c r="B196" s="384"/>
      <c r="C196" s="377"/>
      <c r="D196" s="377" t="s">
        <v>352</v>
      </c>
      <c r="E196" s="377">
        <v>1</v>
      </c>
      <c r="F196" s="377">
        <v>1</v>
      </c>
      <c r="G196" s="385">
        <v>2</v>
      </c>
    </row>
    <row r="197" spans="2:7" ht="15">
      <c r="B197" s="384"/>
      <c r="C197" s="377"/>
      <c r="D197" s="377" t="s">
        <v>353</v>
      </c>
      <c r="E197" s="377">
        <v>2</v>
      </c>
      <c r="F197" s="377">
        <v>2</v>
      </c>
      <c r="G197" s="385">
        <v>4</v>
      </c>
    </row>
    <row r="198" spans="2:7" ht="15">
      <c r="B198" s="384"/>
      <c r="C198" s="377"/>
      <c r="D198" s="377" t="s">
        <v>254</v>
      </c>
      <c r="E198" s="377">
        <v>5</v>
      </c>
      <c r="F198" s="377">
        <v>2</v>
      </c>
      <c r="G198" s="385">
        <v>7</v>
      </c>
    </row>
    <row r="199" spans="2:7" ht="15">
      <c r="B199" s="384"/>
      <c r="C199" s="377"/>
      <c r="D199" s="377" t="s">
        <v>258</v>
      </c>
      <c r="E199" s="377">
        <v>4</v>
      </c>
      <c r="F199" s="377">
        <v>7</v>
      </c>
      <c r="G199" s="385">
        <v>11</v>
      </c>
    </row>
    <row r="200" spans="2:7" ht="15">
      <c r="B200" s="386"/>
      <c r="C200" s="390" t="s">
        <v>336</v>
      </c>
      <c r="D200" s="387" t="s">
        <v>253</v>
      </c>
      <c r="E200" s="390">
        <v>1</v>
      </c>
      <c r="F200" s="390"/>
      <c r="G200" s="446">
        <v>1</v>
      </c>
    </row>
    <row r="201" spans="2:7" ht="15">
      <c r="B201" s="379" t="s">
        <v>137</v>
      </c>
      <c r="C201" s="380"/>
      <c r="D201" s="380"/>
      <c r="E201" s="380">
        <v>48</v>
      </c>
      <c r="F201" s="380">
        <v>53</v>
      </c>
      <c r="G201" s="381">
        <v>101</v>
      </c>
    </row>
    <row r="202" spans="2:7" ht="15">
      <c r="B202" s="382"/>
      <c r="C202" s="383" t="s">
        <v>1</v>
      </c>
      <c r="D202" s="383"/>
      <c r="E202" s="383">
        <v>37</v>
      </c>
      <c r="F202" s="383">
        <v>24</v>
      </c>
      <c r="G202" s="445">
        <v>61</v>
      </c>
    </row>
    <row r="203" spans="2:7" ht="15">
      <c r="B203" s="384"/>
      <c r="C203" s="377"/>
      <c r="D203" s="377" t="s">
        <v>261</v>
      </c>
      <c r="E203" s="377">
        <v>3</v>
      </c>
      <c r="F203" s="377">
        <v>4</v>
      </c>
      <c r="G203" s="385">
        <v>7</v>
      </c>
    </row>
    <row r="204" spans="2:7" ht="15">
      <c r="B204" s="384"/>
      <c r="C204" s="377"/>
      <c r="D204" s="377" t="s">
        <v>262</v>
      </c>
      <c r="E204" s="377">
        <v>16</v>
      </c>
      <c r="F204" s="377">
        <v>5</v>
      </c>
      <c r="G204" s="385">
        <v>21</v>
      </c>
    </row>
    <row r="205" spans="2:7" ht="15">
      <c r="B205" s="384"/>
      <c r="C205" s="377"/>
      <c r="D205" s="377" t="s">
        <v>263</v>
      </c>
      <c r="E205" s="377">
        <v>18</v>
      </c>
      <c r="F205" s="377">
        <v>15</v>
      </c>
      <c r="G205" s="385">
        <v>33</v>
      </c>
    </row>
    <row r="206" spans="2:7" ht="15">
      <c r="B206" s="384"/>
      <c r="C206" s="377"/>
      <c r="D206" s="377"/>
      <c r="E206" s="377"/>
      <c r="F206" s="377"/>
      <c r="G206" s="385"/>
    </row>
    <row r="207" spans="2:7" ht="15">
      <c r="B207" s="384"/>
      <c r="C207" s="383" t="s">
        <v>2</v>
      </c>
      <c r="D207" s="377" t="s">
        <v>264</v>
      </c>
      <c r="E207" s="377">
        <v>1</v>
      </c>
      <c r="F207" s="377">
        <v>2</v>
      </c>
      <c r="G207" s="385">
        <v>3</v>
      </c>
    </row>
    <row r="208" spans="2:7" ht="15">
      <c r="B208" s="384"/>
      <c r="C208" s="383" t="s">
        <v>335</v>
      </c>
      <c r="D208" s="383"/>
      <c r="E208" s="383">
        <v>8</v>
      </c>
      <c r="F208" s="383">
        <v>27</v>
      </c>
      <c r="G208" s="445">
        <v>35</v>
      </c>
    </row>
    <row r="209" spans="2:7" ht="15">
      <c r="B209" s="384"/>
      <c r="C209" s="377"/>
      <c r="D209" s="377" t="s">
        <v>261</v>
      </c>
      <c r="E209" s="377">
        <v>1</v>
      </c>
      <c r="F209" s="377">
        <v>3</v>
      </c>
      <c r="G209" s="385">
        <v>4</v>
      </c>
    </row>
    <row r="210" spans="1:7" ht="15">
      <c r="A210" s="372"/>
      <c r="B210" s="384"/>
      <c r="C210" s="377"/>
      <c r="D210" s="377" t="s">
        <v>264</v>
      </c>
      <c r="E210" s="377">
        <v>2</v>
      </c>
      <c r="F210" s="377">
        <v>17</v>
      </c>
      <c r="G210" s="385">
        <v>19</v>
      </c>
    </row>
    <row r="211" spans="1:7" ht="15">
      <c r="A211" s="372"/>
      <c r="B211" s="384"/>
      <c r="C211" s="377"/>
      <c r="D211" s="377" t="s">
        <v>265</v>
      </c>
      <c r="E211" s="377">
        <v>1</v>
      </c>
      <c r="F211" s="377">
        <v>2</v>
      </c>
      <c r="G211" s="385">
        <v>3</v>
      </c>
    </row>
    <row r="212" spans="1:7" ht="15">
      <c r="A212" s="372"/>
      <c r="B212" s="384"/>
      <c r="C212" s="377"/>
      <c r="D212" s="377" t="s">
        <v>354</v>
      </c>
      <c r="E212" s="377">
        <v>1</v>
      </c>
      <c r="F212" s="377">
        <v>1</v>
      </c>
      <c r="G212" s="385">
        <v>2</v>
      </c>
    </row>
    <row r="213" spans="1:7" ht="15">
      <c r="A213" s="372"/>
      <c r="B213" s="384"/>
      <c r="C213" s="377"/>
      <c r="D213" s="377" t="s">
        <v>262</v>
      </c>
      <c r="E213" s="377">
        <v>1</v>
      </c>
      <c r="F213" s="377">
        <v>1</v>
      </c>
      <c r="G213" s="385">
        <v>2</v>
      </c>
    </row>
    <row r="214" spans="1:7" ht="15">
      <c r="A214" s="372"/>
      <c r="B214" s="384"/>
      <c r="C214" s="377"/>
      <c r="D214" s="377" t="s">
        <v>263</v>
      </c>
      <c r="E214" s="377">
        <v>2</v>
      </c>
      <c r="F214" s="377">
        <v>2</v>
      </c>
      <c r="G214" s="385">
        <v>4</v>
      </c>
    </row>
    <row r="215" spans="1:7" ht="15">
      <c r="A215" s="372"/>
      <c r="B215" s="384"/>
      <c r="C215" s="377"/>
      <c r="D215" s="377" t="s">
        <v>355</v>
      </c>
      <c r="E215" s="377"/>
      <c r="F215" s="377">
        <v>1</v>
      </c>
      <c r="G215" s="385">
        <v>1</v>
      </c>
    </row>
    <row r="216" spans="1:7" ht="15">
      <c r="A216" s="372"/>
      <c r="B216" s="384"/>
      <c r="C216" s="383" t="s">
        <v>336</v>
      </c>
      <c r="D216" s="377"/>
      <c r="E216" s="383">
        <v>2</v>
      </c>
      <c r="F216" s="383"/>
      <c r="G216" s="445">
        <v>2</v>
      </c>
    </row>
    <row r="217" spans="1:7" ht="15">
      <c r="A217" s="372"/>
      <c r="B217" s="384"/>
      <c r="C217" s="377"/>
      <c r="D217" s="377" t="s">
        <v>262</v>
      </c>
      <c r="E217" s="377">
        <v>1</v>
      </c>
      <c r="F217" s="377"/>
      <c r="G217" s="385">
        <v>1</v>
      </c>
    </row>
    <row r="218" spans="1:7" ht="15">
      <c r="A218" s="372"/>
      <c r="B218" s="386"/>
      <c r="C218" s="387"/>
      <c r="D218" s="387" t="s">
        <v>263</v>
      </c>
      <c r="E218" s="387">
        <v>1</v>
      </c>
      <c r="F218" s="387"/>
      <c r="G218" s="388">
        <v>1</v>
      </c>
    </row>
    <row r="219" spans="1:7" ht="15">
      <c r="A219" s="375" t="s">
        <v>11</v>
      </c>
      <c r="B219" s="372"/>
      <c r="C219" s="372"/>
      <c r="D219" s="372"/>
      <c r="E219" s="375">
        <v>72</v>
      </c>
      <c r="F219" s="375">
        <v>370</v>
      </c>
      <c r="G219" s="375">
        <v>442</v>
      </c>
    </row>
    <row r="220" spans="1:7" ht="15">
      <c r="A220" s="372"/>
      <c r="B220" s="379" t="s">
        <v>27</v>
      </c>
      <c r="C220" s="391"/>
      <c r="D220" s="391"/>
      <c r="E220" s="380">
        <v>20</v>
      </c>
      <c r="F220" s="380">
        <v>77</v>
      </c>
      <c r="G220" s="381">
        <v>97</v>
      </c>
    </row>
    <row r="221" spans="1:7" ht="15">
      <c r="A221" s="372"/>
      <c r="B221" s="382"/>
      <c r="C221" s="383" t="s">
        <v>1</v>
      </c>
      <c r="D221" s="377"/>
      <c r="E221" s="383">
        <v>18</v>
      </c>
      <c r="F221" s="383">
        <v>73</v>
      </c>
      <c r="G221" s="445">
        <v>91</v>
      </c>
    </row>
    <row r="222" spans="1:7" ht="15">
      <c r="A222" s="372"/>
      <c r="B222" s="384"/>
      <c r="C222" s="377"/>
      <c r="D222" s="377" t="s">
        <v>267</v>
      </c>
      <c r="E222" s="377">
        <v>11</v>
      </c>
      <c r="F222" s="377">
        <v>15</v>
      </c>
      <c r="G222" s="385">
        <v>26</v>
      </c>
    </row>
    <row r="223" spans="1:7" ht="15">
      <c r="A223" s="372"/>
      <c r="B223" s="384"/>
      <c r="C223" s="377"/>
      <c r="D223" s="377" t="s">
        <v>268</v>
      </c>
      <c r="E223" s="377"/>
      <c r="F223" s="377">
        <v>2</v>
      </c>
      <c r="G223" s="385">
        <v>2</v>
      </c>
    </row>
    <row r="224" spans="1:7" ht="15">
      <c r="A224" s="372"/>
      <c r="B224" s="384"/>
      <c r="C224" s="377"/>
      <c r="D224" s="377" t="s">
        <v>270</v>
      </c>
      <c r="E224" s="377">
        <v>1</v>
      </c>
      <c r="F224" s="377">
        <v>7</v>
      </c>
      <c r="G224" s="385">
        <v>8</v>
      </c>
    </row>
    <row r="225" spans="1:7" ht="15">
      <c r="A225" s="372"/>
      <c r="B225" s="384"/>
      <c r="C225" s="377"/>
      <c r="D225" s="377" t="s">
        <v>271</v>
      </c>
      <c r="E225" s="377">
        <v>2</v>
      </c>
      <c r="F225" s="377">
        <v>1</v>
      </c>
      <c r="G225" s="385">
        <v>3</v>
      </c>
    </row>
    <row r="226" spans="2:7" ht="15">
      <c r="B226" s="384"/>
      <c r="C226" s="377"/>
      <c r="D226" s="377" t="s">
        <v>272</v>
      </c>
      <c r="E226" s="377">
        <v>1</v>
      </c>
      <c r="F226" s="377">
        <v>8</v>
      </c>
      <c r="G226" s="385">
        <v>9</v>
      </c>
    </row>
    <row r="227" spans="2:7" ht="15">
      <c r="B227" s="384"/>
      <c r="C227" s="377"/>
      <c r="D227" s="377" t="s">
        <v>356</v>
      </c>
      <c r="E227" s="377">
        <v>1</v>
      </c>
      <c r="F227" s="377">
        <v>1</v>
      </c>
      <c r="G227" s="385">
        <v>2</v>
      </c>
    </row>
    <row r="228" spans="2:7" ht="15">
      <c r="B228" s="384"/>
      <c r="C228" s="377"/>
      <c r="D228" s="377" t="s">
        <v>273</v>
      </c>
      <c r="E228" s="377"/>
      <c r="F228" s="377">
        <v>3</v>
      </c>
      <c r="G228" s="385">
        <v>3</v>
      </c>
    </row>
    <row r="229" spans="2:7" ht="15">
      <c r="B229" s="384"/>
      <c r="C229" s="377"/>
      <c r="D229" s="377" t="s">
        <v>357</v>
      </c>
      <c r="E229" s="377"/>
      <c r="F229" s="377">
        <v>1</v>
      </c>
      <c r="G229" s="385">
        <v>1</v>
      </c>
    </row>
    <row r="230" spans="2:7" ht="15">
      <c r="B230" s="384"/>
      <c r="C230" s="377"/>
      <c r="D230" s="377" t="s">
        <v>274</v>
      </c>
      <c r="E230" s="377"/>
      <c r="F230" s="377">
        <v>15</v>
      </c>
      <c r="G230" s="385">
        <v>15</v>
      </c>
    </row>
    <row r="231" spans="2:7" ht="15">
      <c r="B231" s="384"/>
      <c r="C231" s="377"/>
      <c r="D231" s="377" t="s">
        <v>275</v>
      </c>
      <c r="E231" s="377">
        <v>2</v>
      </c>
      <c r="F231" s="377">
        <v>18</v>
      </c>
      <c r="G231" s="385">
        <v>20</v>
      </c>
    </row>
    <row r="232" spans="2:7" ht="15">
      <c r="B232" s="384"/>
      <c r="C232" s="377"/>
      <c r="D232" s="377" t="s">
        <v>276</v>
      </c>
      <c r="E232" s="377"/>
      <c r="F232" s="377">
        <v>2</v>
      </c>
      <c r="G232" s="385">
        <v>2</v>
      </c>
    </row>
    <row r="233" spans="2:7" ht="15">
      <c r="B233" s="384"/>
      <c r="C233" s="383" t="s">
        <v>335</v>
      </c>
      <c r="D233" s="377"/>
      <c r="E233" s="383">
        <v>2</v>
      </c>
      <c r="F233" s="383">
        <v>4</v>
      </c>
      <c r="G233" s="445">
        <v>6</v>
      </c>
    </row>
    <row r="234" spans="2:7" ht="15">
      <c r="B234" s="384"/>
      <c r="C234" s="377"/>
      <c r="D234" s="377" t="s">
        <v>278</v>
      </c>
      <c r="E234" s="377">
        <v>2</v>
      </c>
      <c r="F234" s="377">
        <v>2</v>
      </c>
      <c r="G234" s="385">
        <v>4</v>
      </c>
    </row>
    <row r="235" spans="2:7" ht="15">
      <c r="B235" s="386"/>
      <c r="C235" s="387"/>
      <c r="D235" s="387" t="s">
        <v>270</v>
      </c>
      <c r="E235" s="387"/>
      <c r="F235" s="387">
        <v>2</v>
      </c>
      <c r="G235" s="388">
        <v>2</v>
      </c>
    </row>
    <row r="236" spans="2:7" ht="15">
      <c r="B236" s="379" t="s">
        <v>138</v>
      </c>
      <c r="C236" s="391"/>
      <c r="D236" s="391"/>
      <c r="E236" s="380">
        <v>42</v>
      </c>
      <c r="F236" s="380">
        <v>200</v>
      </c>
      <c r="G236" s="381">
        <v>242</v>
      </c>
    </row>
    <row r="237" spans="2:7" ht="15">
      <c r="B237" s="384"/>
      <c r="C237" s="383" t="s">
        <v>1</v>
      </c>
      <c r="D237" s="377"/>
      <c r="E237" s="383">
        <v>29</v>
      </c>
      <c r="F237" s="383">
        <v>144</v>
      </c>
      <c r="G237" s="445">
        <v>173</v>
      </c>
    </row>
    <row r="238" spans="2:7" ht="15">
      <c r="B238" s="384"/>
      <c r="C238" s="377"/>
      <c r="D238" s="377" t="s">
        <v>280</v>
      </c>
      <c r="E238" s="377"/>
      <c r="F238" s="377">
        <v>2</v>
      </c>
      <c r="G238" s="385">
        <v>2</v>
      </c>
    </row>
    <row r="239" spans="2:7" ht="15">
      <c r="B239" s="384"/>
      <c r="C239" s="377"/>
      <c r="D239" s="377" t="s">
        <v>281</v>
      </c>
      <c r="E239" s="377">
        <v>1</v>
      </c>
      <c r="F239" s="377">
        <v>2</v>
      </c>
      <c r="G239" s="385">
        <v>3</v>
      </c>
    </row>
    <row r="240" spans="2:7" ht="15">
      <c r="B240" s="384"/>
      <c r="C240" s="377"/>
      <c r="D240" s="377" t="s">
        <v>358</v>
      </c>
      <c r="E240" s="377"/>
      <c r="F240" s="377">
        <v>2</v>
      </c>
      <c r="G240" s="385">
        <v>2</v>
      </c>
    </row>
    <row r="241" spans="2:7" ht="15">
      <c r="B241" s="384"/>
      <c r="C241" s="377"/>
      <c r="D241" s="377" t="s">
        <v>283</v>
      </c>
      <c r="E241" s="377">
        <v>1</v>
      </c>
      <c r="F241" s="377">
        <v>30</v>
      </c>
      <c r="G241" s="385">
        <v>31</v>
      </c>
    </row>
    <row r="242" spans="2:7" ht="15">
      <c r="B242" s="384"/>
      <c r="C242" s="377"/>
      <c r="D242" s="377" t="s">
        <v>284</v>
      </c>
      <c r="E242" s="377">
        <v>5</v>
      </c>
      <c r="F242" s="377">
        <v>62</v>
      </c>
      <c r="G242" s="385">
        <v>67</v>
      </c>
    </row>
    <row r="243" spans="2:7" ht="15">
      <c r="B243" s="384"/>
      <c r="C243" s="377"/>
      <c r="D243" s="377" t="s">
        <v>285</v>
      </c>
      <c r="E243" s="377">
        <v>2</v>
      </c>
      <c r="F243" s="377">
        <v>3</v>
      </c>
      <c r="G243" s="385">
        <v>5</v>
      </c>
    </row>
    <row r="244" spans="2:7" ht="15">
      <c r="B244" s="384"/>
      <c r="C244" s="377"/>
      <c r="D244" s="377" t="s">
        <v>286</v>
      </c>
      <c r="E244" s="377"/>
      <c r="F244" s="377">
        <v>1</v>
      </c>
      <c r="G244" s="385">
        <v>1</v>
      </c>
    </row>
    <row r="245" spans="2:7" ht="15">
      <c r="B245" s="384"/>
      <c r="C245" s="377"/>
      <c r="D245" s="377" t="s">
        <v>292</v>
      </c>
      <c r="E245" s="377">
        <v>2</v>
      </c>
      <c r="F245" s="377"/>
      <c r="G245" s="385">
        <v>2</v>
      </c>
    </row>
    <row r="246" spans="2:7" ht="15">
      <c r="B246" s="384"/>
      <c r="C246" s="377"/>
      <c r="D246" s="377" t="s">
        <v>287</v>
      </c>
      <c r="E246" s="377">
        <v>12</v>
      </c>
      <c r="F246" s="377">
        <v>10</v>
      </c>
      <c r="G246" s="385">
        <v>22</v>
      </c>
    </row>
    <row r="247" spans="2:7" ht="15">
      <c r="B247" s="384"/>
      <c r="C247" s="377"/>
      <c r="D247" s="377" t="s">
        <v>288</v>
      </c>
      <c r="E247" s="377">
        <v>5</v>
      </c>
      <c r="F247" s="377">
        <v>5</v>
      </c>
      <c r="G247" s="385">
        <v>10</v>
      </c>
    </row>
    <row r="248" spans="2:7" ht="15">
      <c r="B248" s="384"/>
      <c r="C248" s="377"/>
      <c r="D248" s="377" t="s">
        <v>359</v>
      </c>
      <c r="E248" s="377">
        <v>1</v>
      </c>
      <c r="F248" s="377"/>
      <c r="G248" s="385">
        <v>1</v>
      </c>
    </row>
    <row r="249" spans="2:7" ht="15">
      <c r="B249" s="384"/>
      <c r="C249" s="377"/>
      <c r="D249" s="377" t="s">
        <v>289</v>
      </c>
      <c r="E249" s="377"/>
      <c r="F249" s="377">
        <v>6</v>
      </c>
      <c r="G249" s="385">
        <v>6</v>
      </c>
    </row>
    <row r="250" spans="2:7" ht="15">
      <c r="B250" s="384"/>
      <c r="C250" s="377"/>
      <c r="D250" s="377" t="s">
        <v>360</v>
      </c>
      <c r="E250" s="377"/>
      <c r="F250" s="377">
        <v>1</v>
      </c>
      <c r="G250" s="385">
        <v>1</v>
      </c>
    </row>
    <row r="251" spans="2:7" ht="15">
      <c r="B251" s="384"/>
      <c r="C251" s="377"/>
      <c r="D251" s="377" t="s">
        <v>290</v>
      </c>
      <c r="E251" s="377"/>
      <c r="F251" s="377">
        <v>10</v>
      </c>
      <c r="G251" s="385">
        <v>10</v>
      </c>
    </row>
    <row r="252" spans="2:7" ht="15">
      <c r="B252" s="384"/>
      <c r="C252" s="377"/>
      <c r="D252" s="377" t="s">
        <v>291</v>
      </c>
      <c r="E252" s="377"/>
      <c r="F252" s="377">
        <v>10</v>
      </c>
      <c r="G252" s="385">
        <v>10</v>
      </c>
    </row>
    <row r="253" spans="2:7" ht="15">
      <c r="B253" s="384"/>
      <c r="C253" s="383" t="s">
        <v>2</v>
      </c>
      <c r="D253" s="377"/>
      <c r="E253" s="383">
        <v>8</v>
      </c>
      <c r="F253" s="383">
        <v>32</v>
      </c>
      <c r="G253" s="445">
        <v>40</v>
      </c>
    </row>
    <row r="254" spans="2:7" ht="15">
      <c r="B254" s="384"/>
      <c r="C254" s="377"/>
      <c r="D254" s="377" t="s">
        <v>292</v>
      </c>
      <c r="E254" s="377">
        <v>2</v>
      </c>
      <c r="F254" s="377">
        <v>3</v>
      </c>
      <c r="G254" s="385">
        <v>5</v>
      </c>
    </row>
    <row r="255" spans="2:7" ht="15">
      <c r="B255" s="384"/>
      <c r="C255" s="377"/>
      <c r="D255" s="377" t="s">
        <v>287</v>
      </c>
      <c r="E255" s="377"/>
      <c r="F255" s="377">
        <v>1</v>
      </c>
      <c r="G255" s="385">
        <v>1</v>
      </c>
    </row>
    <row r="256" spans="2:7" ht="15">
      <c r="B256" s="384"/>
      <c r="C256" s="377"/>
      <c r="D256" s="377" t="s">
        <v>293</v>
      </c>
      <c r="E256" s="377">
        <v>6</v>
      </c>
      <c r="F256" s="377">
        <v>18</v>
      </c>
      <c r="G256" s="385">
        <v>24</v>
      </c>
    </row>
    <row r="257" spans="2:7" ht="15">
      <c r="B257" s="384"/>
      <c r="C257" s="377"/>
      <c r="D257" s="377" t="s">
        <v>294</v>
      </c>
      <c r="E257" s="377"/>
      <c r="F257" s="377">
        <v>5</v>
      </c>
      <c r="G257" s="385">
        <v>5</v>
      </c>
    </row>
    <row r="258" spans="2:7" ht="15">
      <c r="B258" s="384"/>
      <c r="C258" s="377"/>
      <c r="D258" s="377" t="s">
        <v>295</v>
      </c>
      <c r="E258" s="377"/>
      <c r="F258" s="377">
        <v>5</v>
      </c>
      <c r="G258" s="385">
        <v>5</v>
      </c>
    </row>
    <row r="259" spans="2:7" ht="15">
      <c r="B259" s="384"/>
      <c r="C259" s="383" t="s">
        <v>335</v>
      </c>
      <c r="D259" s="377"/>
      <c r="E259" s="383">
        <v>5</v>
      </c>
      <c r="F259" s="383">
        <v>24</v>
      </c>
      <c r="G259" s="445">
        <v>29</v>
      </c>
    </row>
    <row r="260" spans="2:7" ht="15">
      <c r="B260" s="384"/>
      <c r="C260" s="377"/>
      <c r="D260" s="377" t="s">
        <v>292</v>
      </c>
      <c r="E260" s="377"/>
      <c r="F260" s="377">
        <v>2</v>
      </c>
      <c r="G260" s="385">
        <v>2</v>
      </c>
    </row>
    <row r="261" spans="2:7" ht="15">
      <c r="B261" s="384"/>
      <c r="C261" s="377"/>
      <c r="D261" s="377" t="s">
        <v>293</v>
      </c>
      <c r="E261" s="377">
        <v>1</v>
      </c>
      <c r="F261" s="377">
        <v>2</v>
      </c>
      <c r="G261" s="385">
        <v>3</v>
      </c>
    </row>
    <row r="262" spans="2:7" ht="15">
      <c r="B262" s="386"/>
      <c r="C262" s="387"/>
      <c r="D262" s="387" t="s">
        <v>295</v>
      </c>
      <c r="E262" s="387">
        <v>4</v>
      </c>
      <c r="F262" s="387">
        <v>20</v>
      </c>
      <c r="G262" s="388">
        <v>24</v>
      </c>
    </row>
    <row r="263" spans="2:7" ht="15">
      <c r="B263" s="379" t="s">
        <v>139</v>
      </c>
      <c r="C263" s="391"/>
      <c r="D263" s="391"/>
      <c r="E263" s="380">
        <v>10</v>
      </c>
      <c r="F263" s="380">
        <v>94</v>
      </c>
      <c r="G263" s="381">
        <v>104</v>
      </c>
    </row>
    <row r="264" spans="2:7" ht="15">
      <c r="B264" s="382"/>
      <c r="C264" s="383" t="s">
        <v>1</v>
      </c>
      <c r="D264" s="377"/>
      <c r="E264" s="383">
        <v>3</v>
      </c>
      <c r="F264" s="383">
        <v>31</v>
      </c>
      <c r="G264" s="445">
        <v>34</v>
      </c>
    </row>
    <row r="265" spans="2:7" ht="15">
      <c r="B265" s="384"/>
      <c r="C265" s="377"/>
      <c r="D265" s="377" t="s">
        <v>298</v>
      </c>
      <c r="E265" s="377">
        <v>1</v>
      </c>
      <c r="F265" s="377"/>
      <c r="G265" s="385">
        <v>1</v>
      </c>
    </row>
    <row r="266" spans="2:7" ht="15">
      <c r="B266" s="384"/>
      <c r="C266" s="377"/>
      <c r="D266" s="377" t="s">
        <v>299</v>
      </c>
      <c r="E266" s="377">
        <v>2</v>
      </c>
      <c r="F266" s="377">
        <v>31</v>
      </c>
      <c r="G266" s="385">
        <v>33</v>
      </c>
    </row>
    <row r="267" spans="2:7" ht="15">
      <c r="B267" s="384"/>
      <c r="C267" s="383" t="s">
        <v>2</v>
      </c>
      <c r="D267" s="377"/>
      <c r="E267" s="383">
        <v>1</v>
      </c>
      <c r="F267" s="383">
        <v>17</v>
      </c>
      <c r="G267" s="445">
        <v>18</v>
      </c>
    </row>
    <row r="268" spans="2:7" ht="15">
      <c r="B268" s="384"/>
      <c r="C268" s="377"/>
      <c r="D268" s="377" t="s">
        <v>299</v>
      </c>
      <c r="E268" s="377"/>
      <c r="F268" s="377">
        <v>4</v>
      </c>
      <c r="G268" s="385">
        <v>4</v>
      </c>
    </row>
    <row r="269" spans="2:7" ht="15">
      <c r="B269" s="384"/>
      <c r="C269" s="377"/>
      <c r="D269" s="377" t="s">
        <v>300</v>
      </c>
      <c r="E269" s="377"/>
      <c r="F269" s="377">
        <v>12</v>
      </c>
      <c r="G269" s="385">
        <v>12</v>
      </c>
    </row>
    <row r="270" spans="2:7" ht="15">
      <c r="B270" s="384"/>
      <c r="C270" s="377"/>
      <c r="D270" s="377" t="s">
        <v>301</v>
      </c>
      <c r="E270" s="377">
        <v>1</v>
      </c>
      <c r="F270" s="377">
        <v>1</v>
      </c>
      <c r="G270" s="385">
        <v>2</v>
      </c>
    </row>
    <row r="271" spans="2:7" ht="15">
      <c r="B271" s="384"/>
      <c r="C271" s="383" t="s">
        <v>335</v>
      </c>
      <c r="D271" s="377"/>
      <c r="E271" s="383">
        <v>6</v>
      </c>
      <c r="F271" s="383">
        <v>44</v>
      </c>
      <c r="G271" s="445">
        <v>50</v>
      </c>
    </row>
    <row r="272" spans="2:7" ht="15">
      <c r="B272" s="384"/>
      <c r="C272" s="377"/>
      <c r="D272" s="377" t="s">
        <v>298</v>
      </c>
      <c r="E272" s="377">
        <v>2</v>
      </c>
      <c r="F272" s="377">
        <v>1</v>
      </c>
      <c r="G272" s="385">
        <v>3</v>
      </c>
    </row>
    <row r="273" spans="2:7" ht="15">
      <c r="B273" s="384"/>
      <c r="C273" s="377"/>
      <c r="D273" s="377" t="s">
        <v>361</v>
      </c>
      <c r="E273" s="377"/>
      <c r="F273" s="377">
        <v>1</v>
      </c>
      <c r="G273" s="385">
        <v>1</v>
      </c>
    </row>
    <row r="274" spans="1:7" ht="15">
      <c r="A274" s="372"/>
      <c r="B274" s="384"/>
      <c r="C274" s="377"/>
      <c r="D274" s="377" t="s">
        <v>362</v>
      </c>
      <c r="E274" s="377">
        <v>1</v>
      </c>
      <c r="F274" s="377"/>
      <c r="G274" s="385">
        <v>1</v>
      </c>
    </row>
    <row r="275" spans="1:7" ht="15">
      <c r="A275" s="372"/>
      <c r="B275" s="384"/>
      <c r="C275" s="377"/>
      <c r="D275" s="377" t="s">
        <v>363</v>
      </c>
      <c r="E275" s="377"/>
      <c r="F275" s="377">
        <v>1</v>
      </c>
      <c r="G275" s="385">
        <v>1</v>
      </c>
    </row>
    <row r="276" spans="1:7" ht="15">
      <c r="A276" s="372"/>
      <c r="B276" s="384"/>
      <c r="C276" s="377"/>
      <c r="D276" s="377" t="s">
        <v>304</v>
      </c>
      <c r="E276" s="377">
        <v>1</v>
      </c>
      <c r="F276" s="377">
        <v>3</v>
      </c>
      <c r="G276" s="385">
        <v>4</v>
      </c>
    </row>
    <row r="277" spans="1:7" ht="15">
      <c r="A277" s="372"/>
      <c r="B277" s="384"/>
      <c r="C277" s="377"/>
      <c r="D277" s="377" t="s">
        <v>305</v>
      </c>
      <c r="E277" s="377"/>
      <c r="F277" s="377">
        <v>14</v>
      </c>
      <c r="G277" s="385">
        <v>14</v>
      </c>
    </row>
    <row r="278" spans="1:7" ht="15">
      <c r="A278" s="372"/>
      <c r="B278" s="384"/>
      <c r="C278" s="377"/>
      <c r="D278" s="377" t="s">
        <v>306</v>
      </c>
      <c r="E278" s="377">
        <v>1</v>
      </c>
      <c r="F278" s="377">
        <v>13</v>
      </c>
      <c r="G278" s="385">
        <v>14</v>
      </c>
    </row>
    <row r="279" spans="1:7" ht="15">
      <c r="A279" s="372"/>
      <c r="B279" s="384"/>
      <c r="C279" s="377"/>
      <c r="D279" s="377" t="s">
        <v>299</v>
      </c>
      <c r="E279" s="377"/>
      <c r="F279" s="377">
        <v>6</v>
      </c>
      <c r="G279" s="385">
        <v>6</v>
      </c>
    </row>
    <row r="280" spans="1:7" ht="15">
      <c r="A280" s="372"/>
      <c r="B280" s="384"/>
      <c r="C280" s="377"/>
      <c r="D280" s="377" t="s">
        <v>364</v>
      </c>
      <c r="E280" s="377"/>
      <c r="F280" s="377">
        <v>1</v>
      </c>
      <c r="G280" s="385">
        <v>1</v>
      </c>
    </row>
    <row r="281" spans="1:7" ht="15">
      <c r="A281" s="372"/>
      <c r="B281" s="384"/>
      <c r="C281" s="377"/>
      <c r="D281" s="377" t="s">
        <v>307</v>
      </c>
      <c r="E281" s="377"/>
      <c r="F281" s="377">
        <v>2</v>
      </c>
      <c r="G281" s="385">
        <v>2</v>
      </c>
    </row>
    <row r="282" spans="1:7" ht="15">
      <c r="A282" s="372"/>
      <c r="B282" s="384"/>
      <c r="C282" s="377"/>
      <c r="D282" s="377" t="s">
        <v>300</v>
      </c>
      <c r="E282" s="377"/>
      <c r="F282" s="377">
        <v>2</v>
      </c>
      <c r="G282" s="385">
        <v>2</v>
      </c>
    </row>
    <row r="283" spans="1:7" ht="15">
      <c r="A283" s="372"/>
      <c r="B283" s="384"/>
      <c r="C283" s="377"/>
      <c r="D283" s="377" t="s">
        <v>310</v>
      </c>
      <c r="E283" s="377">
        <v>1</v>
      </c>
      <c r="F283" s="377"/>
      <c r="G283" s="385">
        <v>1</v>
      </c>
    </row>
    <row r="284" spans="1:7" ht="15">
      <c r="A284" s="372"/>
      <c r="B284" s="386"/>
      <c r="C284" s="390" t="s">
        <v>336</v>
      </c>
      <c r="D284" s="387" t="s">
        <v>299</v>
      </c>
      <c r="E284" s="387"/>
      <c r="F284" s="390">
        <v>2</v>
      </c>
      <c r="G284" s="446">
        <v>2</v>
      </c>
    </row>
    <row r="285" spans="1:7" ht="15">
      <c r="A285" s="375" t="s">
        <v>12</v>
      </c>
      <c r="B285" s="377"/>
      <c r="C285" s="383"/>
      <c r="D285" s="377"/>
      <c r="E285" s="375">
        <v>268</v>
      </c>
      <c r="F285" s="375">
        <v>194</v>
      </c>
      <c r="G285" s="375">
        <v>462</v>
      </c>
    </row>
    <row r="286" spans="1:7" ht="15">
      <c r="A286" s="375"/>
      <c r="B286" s="379" t="s">
        <v>140</v>
      </c>
      <c r="C286" s="380"/>
      <c r="D286" s="391"/>
      <c r="E286" s="380">
        <v>105</v>
      </c>
      <c r="F286" s="380">
        <v>39</v>
      </c>
      <c r="G286" s="381">
        <v>144</v>
      </c>
    </row>
    <row r="287" spans="1:7" ht="15">
      <c r="A287" s="375"/>
      <c r="B287" s="382"/>
      <c r="C287" s="383" t="s">
        <v>1</v>
      </c>
      <c r="D287" s="377"/>
      <c r="E287" s="383">
        <v>80</v>
      </c>
      <c r="F287" s="383">
        <v>33</v>
      </c>
      <c r="G287" s="445">
        <v>113</v>
      </c>
    </row>
    <row r="288" spans="1:7" ht="15">
      <c r="A288" s="372"/>
      <c r="B288" s="384"/>
      <c r="C288" s="377"/>
      <c r="D288" s="377" t="s">
        <v>312</v>
      </c>
      <c r="E288" s="377">
        <v>3</v>
      </c>
      <c r="F288" s="377">
        <v>2</v>
      </c>
      <c r="G288" s="385">
        <v>5</v>
      </c>
    </row>
    <row r="289" spans="1:7" ht="15">
      <c r="A289" s="372"/>
      <c r="B289" s="384"/>
      <c r="C289" s="377"/>
      <c r="D289" s="377" t="s">
        <v>313</v>
      </c>
      <c r="E289" s="377">
        <v>8</v>
      </c>
      <c r="F289" s="377"/>
      <c r="G289" s="385">
        <v>8</v>
      </c>
    </row>
    <row r="290" spans="2:7" ht="15">
      <c r="B290" s="384"/>
      <c r="C290" s="377"/>
      <c r="D290" s="377" t="s">
        <v>314</v>
      </c>
      <c r="E290" s="377">
        <v>29</v>
      </c>
      <c r="F290" s="377">
        <v>21</v>
      </c>
      <c r="G290" s="385">
        <v>50</v>
      </c>
    </row>
    <row r="291" spans="2:7" ht="15">
      <c r="B291" s="384"/>
      <c r="C291" s="377"/>
      <c r="D291" s="377" t="s">
        <v>315</v>
      </c>
      <c r="E291" s="377">
        <v>22</v>
      </c>
      <c r="F291" s="377">
        <v>3</v>
      </c>
      <c r="G291" s="385">
        <v>25</v>
      </c>
    </row>
    <row r="292" spans="2:7" ht="15">
      <c r="B292" s="384"/>
      <c r="C292" s="377"/>
      <c r="D292" s="377" t="s">
        <v>317</v>
      </c>
      <c r="E292" s="377">
        <v>18</v>
      </c>
      <c r="F292" s="377">
        <v>7</v>
      </c>
      <c r="G292" s="385">
        <v>25</v>
      </c>
    </row>
    <row r="293" spans="2:7" ht="15">
      <c r="B293" s="384"/>
      <c r="C293" s="383" t="s">
        <v>335</v>
      </c>
      <c r="D293" s="377"/>
      <c r="E293" s="383">
        <v>24</v>
      </c>
      <c r="F293" s="383">
        <v>5</v>
      </c>
      <c r="G293" s="445">
        <v>29</v>
      </c>
    </row>
    <row r="294" spans="2:7" ht="15">
      <c r="B294" s="384"/>
      <c r="C294" s="377"/>
      <c r="D294" s="377" t="s">
        <v>318</v>
      </c>
      <c r="E294" s="377">
        <v>3</v>
      </c>
      <c r="F294" s="377"/>
      <c r="G294" s="385">
        <v>3</v>
      </c>
    </row>
    <row r="295" spans="2:7" ht="15">
      <c r="B295" s="384"/>
      <c r="C295" s="377"/>
      <c r="D295" s="377" t="s">
        <v>313</v>
      </c>
      <c r="E295" s="377">
        <v>2</v>
      </c>
      <c r="F295" s="377"/>
      <c r="G295" s="385">
        <v>2</v>
      </c>
    </row>
    <row r="296" spans="2:7" ht="15">
      <c r="B296" s="384"/>
      <c r="C296" s="377"/>
      <c r="D296" s="377" t="s">
        <v>314</v>
      </c>
      <c r="E296" s="377">
        <v>10</v>
      </c>
      <c r="F296" s="377">
        <v>3</v>
      </c>
      <c r="G296" s="385">
        <v>13</v>
      </c>
    </row>
    <row r="297" spans="2:7" ht="15">
      <c r="B297" s="384"/>
      <c r="C297" s="377"/>
      <c r="D297" s="377" t="s">
        <v>315</v>
      </c>
      <c r="E297" s="377">
        <v>3</v>
      </c>
      <c r="F297" s="377">
        <v>1</v>
      </c>
      <c r="G297" s="385">
        <v>4</v>
      </c>
    </row>
    <row r="298" spans="2:7" ht="15">
      <c r="B298" s="384"/>
      <c r="C298" s="377"/>
      <c r="D298" s="377" t="s">
        <v>317</v>
      </c>
      <c r="E298" s="377">
        <v>6</v>
      </c>
      <c r="F298" s="377">
        <v>1</v>
      </c>
      <c r="G298" s="385">
        <v>7</v>
      </c>
    </row>
    <row r="299" spans="2:7" ht="15">
      <c r="B299" s="386"/>
      <c r="C299" s="390" t="s">
        <v>336</v>
      </c>
      <c r="D299" s="387" t="s">
        <v>317</v>
      </c>
      <c r="E299" s="390">
        <v>1</v>
      </c>
      <c r="F299" s="390">
        <v>1</v>
      </c>
      <c r="G299" s="446">
        <v>2</v>
      </c>
    </row>
    <row r="300" spans="2:7" ht="15">
      <c r="B300" s="379" t="s">
        <v>141</v>
      </c>
      <c r="C300" s="391"/>
      <c r="D300" s="391"/>
      <c r="E300" s="380">
        <v>14</v>
      </c>
      <c r="F300" s="380">
        <v>26</v>
      </c>
      <c r="G300" s="381">
        <v>40</v>
      </c>
    </row>
    <row r="301" spans="2:7" ht="15">
      <c r="B301" s="384"/>
      <c r="C301" s="383" t="s">
        <v>1</v>
      </c>
      <c r="D301" s="377"/>
      <c r="E301" s="383">
        <v>9</v>
      </c>
      <c r="F301" s="383">
        <v>18</v>
      </c>
      <c r="G301" s="445">
        <v>27</v>
      </c>
    </row>
    <row r="302" spans="2:7" ht="15">
      <c r="B302" s="384"/>
      <c r="C302" s="377"/>
      <c r="D302" s="377" t="s">
        <v>319</v>
      </c>
      <c r="E302" s="377"/>
      <c r="F302" s="377">
        <v>2</v>
      </c>
      <c r="G302" s="385">
        <v>2</v>
      </c>
    </row>
    <row r="303" spans="2:7" ht="15">
      <c r="B303" s="384"/>
      <c r="C303" s="377"/>
      <c r="D303" s="377" t="s">
        <v>320</v>
      </c>
      <c r="E303" s="377">
        <v>9</v>
      </c>
      <c r="F303" s="377">
        <v>16</v>
      </c>
      <c r="G303" s="385">
        <v>25</v>
      </c>
    </row>
    <row r="304" spans="2:7" ht="15">
      <c r="B304" s="384"/>
      <c r="C304" s="383" t="s">
        <v>335</v>
      </c>
      <c r="D304" s="377"/>
      <c r="E304" s="383">
        <v>4</v>
      </c>
      <c r="F304" s="383">
        <v>6</v>
      </c>
      <c r="G304" s="445">
        <v>10</v>
      </c>
    </row>
    <row r="305" spans="2:7" ht="15">
      <c r="B305" s="384"/>
      <c r="C305" s="377"/>
      <c r="D305" s="377" t="s">
        <v>319</v>
      </c>
      <c r="E305" s="377">
        <v>2</v>
      </c>
      <c r="F305" s="377">
        <v>2</v>
      </c>
      <c r="G305" s="385">
        <v>4</v>
      </c>
    </row>
    <row r="306" spans="2:7" ht="15">
      <c r="B306" s="384"/>
      <c r="C306" s="377"/>
      <c r="D306" s="377" t="s">
        <v>320</v>
      </c>
      <c r="E306" s="377">
        <v>2</v>
      </c>
      <c r="F306" s="377">
        <v>4</v>
      </c>
      <c r="G306" s="385">
        <v>6</v>
      </c>
    </row>
    <row r="307" spans="2:7" ht="15">
      <c r="B307" s="386"/>
      <c r="C307" s="390" t="s">
        <v>336</v>
      </c>
      <c r="D307" s="390" t="s">
        <v>320</v>
      </c>
      <c r="E307" s="390">
        <v>1</v>
      </c>
      <c r="F307" s="390">
        <v>2</v>
      </c>
      <c r="G307" s="446">
        <v>3</v>
      </c>
    </row>
    <row r="308" spans="2:7" ht="15">
      <c r="B308" s="379" t="s">
        <v>142</v>
      </c>
      <c r="C308" s="391"/>
      <c r="D308" s="391"/>
      <c r="E308" s="380">
        <v>42</v>
      </c>
      <c r="F308" s="380">
        <v>70</v>
      </c>
      <c r="G308" s="381">
        <v>112</v>
      </c>
    </row>
    <row r="309" spans="2:7" ht="15">
      <c r="B309" s="384"/>
      <c r="C309" s="383" t="s">
        <v>1</v>
      </c>
      <c r="D309" s="377"/>
      <c r="E309" s="383">
        <v>37</v>
      </c>
      <c r="F309" s="383">
        <v>61</v>
      </c>
      <c r="G309" s="445">
        <v>98</v>
      </c>
    </row>
    <row r="310" spans="2:7" ht="15">
      <c r="B310" s="384"/>
      <c r="C310" s="377"/>
      <c r="D310" s="377" t="s">
        <v>321</v>
      </c>
      <c r="E310" s="377">
        <v>9</v>
      </c>
      <c r="F310" s="377">
        <v>37</v>
      </c>
      <c r="G310" s="385">
        <v>46</v>
      </c>
    </row>
    <row r="311" spans="2:7" ht="15">
      <c r="B311" s="384"/>
      <c r="C311" s="377"/>
      <c r="D311" s="377" t="s">
        <v>322</v>
      </c>
      <c r="E311" s="377">
        <v>11</v>
      </c>
      <c r="F311" s="377">
        <v>9</v>
      </c>
      <c r="G311" s="385">
        <v>20</v>
      </c>
    </row>
    <row r="312" spans="2:7" ht="15">
      <c r="B312" s="384"/>
      <c r="C312" s="377"/>
      <c r="D312" s="377" t="s">
        <v>323</v>
      </c>
      <c r="E312" s="377">
        <v>17</v>
      </c>
      <c r="F312" s="377">
        <v>15</v>
      </c>
      <c r="G312" s="385">
        <v>32</v>
      </c>
    </row>
    <row r="313" spans="2:7" ht="15">
      <c r="B313" s="384"/>
      <c r="C313" s="383" t="s">
        <v>2</v>
      </c>
      <c r="D313" s="377" t="s">
        <v>323</v>
      </c>
      <c r="E313" s="383">
        <v>1</v>
      </c>
      <c r="F313" s="383">
        <v>1</v>
      </c>
      <c r="G313" s="445">
        <v>2</v>
      </c>
    </row>
    <row r="314" spans="2:7" ht="15">
      <c r="B314" s="384"/>
      <c r="C314" s="383" t="s">
        <v>335</v>
      </c>
      <c r="D314" s="377"/>
      <c r="E314" s="383">
        <v>4</v>
      </c>
      <c r="F314" s="383">
        <v>6</v>
      </c>
      <c r="G314" s="445">
        <v>10</v>
      </c>
    </row>
    <row r="315" spans="2:7" ht="15">
      <c r="B315" s="384"/>
      <c r="C315" s="383"/>
      <c r="D315" s="377" t="s">
        <v>321</v>
      </c>
      <c r="E315" s="377"/>
      <c r="F315" s="377">
        <v>1</v>
      </c>
      <c r="G315" s="385">
        <v>1</v>
      </c>
    </row>
    <row r="316" spans="2:7" ht="15">
      <c r="B316" s="384"/>
      <c r="C316" s="377"/>
      <c r="D316" s="377" t="s">
        <v>322</v>
      </c>
      <c r="E316" s="377">
        <v>1</v>
      </c>
      <c r="F316" s="377">
        <v>2</v>
      </c>
      <c r="G316" s="385">
        <v>3</v>
      </c>
    </row>
    <row r="317" spans="2:7" ht="15">
      <c r="B317" s="384"/>
      <c r="C317" s="377"/>
      <c r="D317" s="377" t="s">
        <v>323</v>
      </c>
      <c r="E317" s="377">
        <v>3</v>
      </c>
      <c r="F317" s="377">
        <v>3</v>
      </c>
      <c r="G317" s="385">
        <v>6</v>
      </c>
    </row>
    <row r="318" spans="2:7" ht="15">
      <c r="B318" s="386"/>
      <c r="C318" s="390" t="s">
        <v>336</v>
      </c>
      <c r="D318" s="393" t="s">
        <v>323</v>
      </c>
      <c r="E318" s="390"/>
      <c r="F318" s="390">
        <v>2</v>
      </c>
      <c r="G318" s="446">
        <v>2</v>
      </c>
    </row>
    <row r="319" spans="2:7" ht="15">
      <c r="B319" s="379" t="s">
        <v>199</v>
      </c>
      <c r="C319" s="380"/>
      <c r="D319" s="394"/>
      <c r="E319" s="380"/>
      <c r="F319" s="380"/>
      <c r="G319" s="381"/>
    </row>
    <row r="320" spans="2:7" ht="15">
      <c r="B320" s="386"/>
      <c r="C320" s="390" t="s">
        <v>335</v>
      </c>
      <c r="D320" s="387" t="s">
        <v>162</v>
      </c>
      <c r="E320" s="390">
        <v>5</v>
      </c>
      <c r="F320" s="390">
        <v>15</v>
      </c>
      <c r="G320" s="446">
        <v>20</v>
      </c>
    </row>
    <row r="321" spans="2:7" ht="15">
      <c r="B321" s="379" t="s">
        <v>143</v>
      </c>
      <c r="C321" s="391"/>
      <c r="D321" s="391"/>
      <c r="E321" s="380">
        <v>25</v>
      </c>
      <c r="F321" s="380">
        <v>3</v>
      </c>
      <c r="G321" s="381">
        <v>28</v>
      </c>
    </row>
    <row r="322" spans="2:7" ht="15">
      <c r="B322" s="384"/>
      <c r="C322" s="383" t="s">
        <v>1</v>
      </c>
      <c r="D322" s="377"/>
      <c r="E322" s="377">
        <v>23</v>
      </c>
      <c r="F322" s="377">
        <v>3</v>
      </c>
      <c r="G322" s="385">
        <v>26</v>
      </c>
    </row>
    <row r="323" spans="2:7" ht="15">
      <c r="B323" s="384"/>
      <c r="C323" s="377"/>
      <c r="D323" s="377" t="s">
        <v>324</v>
      </c>
      <c r="E323" s="377"/>
      <c r="F323" s="377"/>
      <c r="G323" s="385"/>
    </row>
    <row r="324" spans="2:7" ht="15">
      <c r="B324" s="386"/>
      <c r="C324" s="390" t="s">
        <v>335</v>
      </c>
      <c r="D324" s="387" t="s">
        <v>324</v>
      </c>
      <c r="E324" s="390">
        <v>2</v>
      </c>
      <c r="F324" s="390"/>
      <c r="G324" s="446">
        <v>2</v>
      </c>
    </row>
    <row r="325" spans="2:7" ht="15">
      <c r="B325" s="379" t="s">
        <v>144</v>
      </c>
      <c r="C325" s="380"/>
      <c r="D325" s="391"/>
      <c r="E325" s="380">
        <v>44</v>
      </c>
      <c r="F325" s="380">
        <v>21</v>
      </c>
      <c r="G325" s="381">
        <v>65</v>
      </c>
    </row>
    <row r="326" spans="2:7" ht="15">
      <c r="B326" s="384"/>
      <c r="C326" s="383" t="s">
        <v>1</v>
      </c>
      <c r="D326" s="377"/>
      <c r="E326" s="383">
        <v>29</v>
      </c>
      <c r="F326" s="383">
        <v>18</v>
      </c>
      <c r="G326" s="445">
        <v>47</v>
      </c>
    </row>
    <row r="327" spans="2:7" ht="15">
      <c r="B327" s="384"/>
      <c r="C327" s="377"/>
      <c r="D327" s="377" t="s">
        <v>325</v>
      </c>
      <c r="E327" s="377">
        <v>14</v>
      </c>
      <c r="F327" s="377">
        <v>1</v>
      </c>
      <c r="G327" s="385">
        <v>15</v>
      </c>
    </row>
    <row r="328" spans="2:7" ht="15">
      <c r="B328" s="384"/>
      <c r="C328" s="377"/>
      <c r="D328" s="377" t="s">
        <v>326</v>
      </c>
      <c r="E328" s="377">
        <v>3</v>
      </c>
      <c r="F328" s="377">
        <v>4</v>
      </c>
      <c r="G328" s="385">
        <v>7</v>
      </c>
    </row>
    <row r="329" spans="2:7" ht="15">
      <c r="B329" s="384"/>
      <c r="C329" s="377"/>
      <c r="D329" s="377" t="s">
        <v>327</v>
      </c>
      <c r="E329" s="377">
        <v>3</v>
      </c>
      <c r="F329" s="377">
        <v>9</v>
      </c>
      <c r="G329" s="385">
        <v>12</v>
      </c>
    </row>
    <row r="330" spans="2:7" ht="15">
      <c r="B330" s="384"/>
      <c r="C330" s="377"/>
      <c r="D330" s="377" t="s">
        <v>328</v>
      </c>
      <c r="E330" s="377">
        <v>9</v>
      </c>
      <c r="F330" s="377">
        <v>4</v>
      </c>
      <c r="G330" s="385">
        <v>13</v>
      </c>
    </row>
    <row r="331" spans="2:7" ht="15">
      <c r="B331" s="384"/>
      <c r="C331" s="383" t="s">
        <v>2</v>
      </c>
      <c r="D331" s="377" t="s">
        <v>326</v>
      </c>
      <c r="E331" s="377"/>
      <c r="F331" s="383">
        <v>1</v>
      </c>
      <c r="G331" s="445">
        <v>1</v>
      </c>
    </row>
    <row r="332" spans="2:7" ht="15">
      <c r="B332" s="384"/>
      <c r="C332" s="383" t="s">
        <v>335</v>
      </c>
      <c r="D332" s="383"/>
      <c r="E332" s="383">
        <v>9</v>
      </c>
      <c r="F332" s="383">
        <v>2</v>
      </c>
      <c r="G332" s="445">
        <v>11</v>
      </c>
    </row>
    <row r="333" spans="2:7" ht="15">
      <c r="B333" s="384"/>
      <c r="C333" s="377"/>
      <c r="D333" s="377" t="s">
        <v>325</v>
      </c>
      <c r="E333" s="377">
        <v>4</v>
      </c>
      <c r="F333" s="377"/>
      <c r="G333" s="385">
        <v>4</v>
      </c>
    </row>
    <row r="334" spans="2:7" ht="15">
      <c r="B334" s="384"/>
      <c r="C334" s="377"/>
      <c r="D334" s="377" t="s">
        <v>326</v>
      </c>
      <c r="E334" s="377">
        <v>1</v>
      </c>
      <c r="F334" s="377"/>
      <c r="G334" s="385">
        <v>1</v>
      </c>
    </row>
    <row r="335" spans="2:7" ht="15">
      <c r="B335" s="384"/>
      <c r="C335" s="377"/>
      <c r="D335" s="377" t="s">
        <v>327</v>
      </c>
      <c r="E335" s="377">
        <v>2</v>
      </c>
      <c r="F335" s="377">
        <v>2</v>
      </c>
      <c r="G335" s="385">
        <v>4</v>
      </c>
    </row>
    <row r="336" spans="2:7" ht="15">
      <c r="B336" s="384"/>
      <c r="C336" s="377"/>
      <c r="D336" s="377" t="s">
        <v>328</v>
      </c>
      <c r="E336" s="377">
        <v>2</v>
      </c>
      <c r="F336" s="377"/>
      <c r="G336" s="385">
        <v>2</v>
      </c>
    </row>
    <row r="337" spans="2:7" ht="15">
      <c r="B337" s="384"/>
      <c r="C337" s="383" t="s">
        <v>336</v>
      </c>
      <c r="D337" s="377"/>
      <c r="E337" s="383">
        <v>6</v>
      </c>
      <c r="F337" s="383"/>
      <c r="G337" s="445">
        <v>6</v>
      </c>
    </row>
    <row r="338" spans="1:7" ht="15">
      <c r="A338" s="372"/>
      <c r="B338" s="384"/>
      <c r="C338" s="377"/>
      <c r="D338" s="377" t="s">
        <v>325</v>
      </c>
      <c r="E338" s="377">
        <v>4</v>
      </c>
      <c r="F338" s="377"/>
      <c r="G338" s="385">
        <v>4</v>
      </c>
    </row>
    <row r="339" spans="1:7" ht="15">
      <c r="A339" s="372"/>
      <c r="B339" s="384"/>
      <c r="C339" s="377"/>
      <c r="D339" s="377" t="s">
        <v>326</v>
      </c>
      <c r="E339" s="377">
        <v>1</v>
      </c>
      <c r="F339" s="377"/>
      <c r="G339" s="385">
        <v>1</v>
      </c>
    </row>
    <row r="340" spans="1:7" ht="15">
      <c r="A340" s="372"/>
      <c r="B340" s="386"/>
      <c r="C340" s="387"/>
      <c r="D340" s="387" t="s">
        <v>365</v>
      </c>
      <c r="E340" s="387">
        <v>1</v>
      </c>
      <c r="F340" s="387"/>
      <c r="G340" s="388">
        <v>1</v>
      </c>
    </row>
    <row r="341" spans="1:7" ht="15">
      <c r="A341" s="372"/>
      <c r="B341" s="379" t="s">
        <v>145</v>
      </c>
      <c r="C341" s="391"/>
      <c r="D341" s="391"/>
      <c r="E341" s="380">
        <v>33</v>
      </c>
      <c r="F341" s="380">
        <v>20</v>
      </c>
      <c r="G341" s="381">
        <v>53</v>
      </c>
    </row>
    <row r="342" spans="1:7" ht="15">
      <c r="A342" s="372"/>
      <c r="B342" s="384"/>
      <c r="C342" s="383" t="s">
        <v>1</v>
      </c>
      <c r="D342" s="377"/>
      <c r="E342" s="383">
        <v>25</v>
      </c>
      <c r="F342" s="383">
        <v>14</v>
      </c>
      <c r="G342" s="445">
        <v>39</v>
      </c>
    </row>
    <row r="343" spans="1:7" ht="15">
      <c r="A343" s="372"/>
      <c r="B343" s="384"/>
      <c r="C343" s="383" t="s">
        <v>335</v>
      </c>
      <c r="D343" s="383"/>
      <c r="E343" s="383">
        <v>8</v>
      </c>
      <c r="F343" s="383">
        <v>5</v>
      </c>
      <c r="G343" s="445">
        <v>13</v>
      </c>
    </row>
    <row r="344" spans="1:7" ht="15">
      <c r="A344" s="372"/>
      <c r="B344" s="384"/>
      <c r="C344" s="377"/>
      <c r="D344" s="377" t="s">
        <v>330</v>
      </c>
      <c r="E344" s="377">
        <v>5</v>
      </c>
      <c r="F344" s="377">
        <v>2</v>
      </c>
      <c r="G344" s="385">
        <v>7</v>
      </c>
    </row>
    <row r="345" spans="1:7" ht="15">
      <c r="A345" s="372"/>
      <c r="B345" s="384"/>
      <c r="C345" s="377"/>
      <c r="D345" s="377" t="s">
        <v>329</v>
      </c>
      <c r="E345" s="377">
        <v>2</v>
      </c>
      <c r="F345" s="377">
        <v>1</v>
      </c>
      <c r="G345" s="385">
        <v>3</v>
      </c>
    </row>
    <row r="346" spans="1:7" ht="15">
      <c r="A346" s="372"/>
      <c r="B346" s="384"/>
      <c r="C346" s="377"/>
      <c r="D346" s="377" t="s">
        <v>331</v>
      </c>
      <c r="E346" s="377">
        <v>1</v>
      </c>
      <c r="F346" s="377">
        <v>2</v>
      </c>
      <c r="G346" s="385">
        <v>3</v>
      </c>
    </row>
    <row r="347" spans="1:7" ht="15">
      <c r="A347" s="372"/>
      <c r="B347" s="386"/>
      <c r="C347" s="390" t="s">
        <v>336</v>
      </c>
      <c r="D347" s="387" t="s">
        <v>162</v>
      </c>
      <c r="E347" s="390"/>
      <c r="F347" s="390">
        <v>1</v>
      </c>
      <c r="G347" s="446">
        <v>1</v>
      </c>
    </row>
    <row r="348" spans="1:7" ht="15.75">
      <c r="A348" s="405" t="s">
        <v>47</v>
      </c>
      <c r="B348" s="411"/>
      <c r="C348" s="447"/>
      <c r="D348" s="442"/>
      <c r="E348" s="443">
        <v>906</v>
      </c>
      <c r="F348" s="443">
        <v>1906</v>
      </c>
      <c r="G348" s="443">
        <v>2812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5.00390625" style="300" customWidth="1"/>
    <col min="2" max="16" width="5.7109375" style="300" customWidth="1"/>
    <col min="17" max="16384" width="9.140625" style="300" customWidth="1"/>
  </cols>
  <sheetData>
    <row r="1" spans="1:16" ht="27" customHeight="1" thickBot="1">
      <c r="A1" s="453" t="s">
        <v>119</v>
      </c>
      <c r="B1" s="453"/>
      <c r="C1" s="453"/>
      <c r="D1" s="454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6.5" thickBot="1">
      <c r="A2" s="302"/>
      <c r="B2" s="456" t="s">
        <v>1</v>
      </c>
      <c r="C2" s="457"/>
      <c r="D2" s="458"/>
      <c r="E2" s="456" t="s">
        <v>2</v>
      </c>
      <c r="F2" s="457"/>
      <c r="G2" s="458"/>
      <c r="H2" s="456" t="s">
        <v>123</v>
      </c>
      <c r="I2" s="457"/>
      <c r="J2" s="458"/>
      <c r="K2" s="456" t="s">
        <v>4</v>
      </c>
      <c r="L2" s="457"/>
      <c r="M2" s="458"/>
      <c r="N2" s="450" t="s">
        <v>55</v>
      </c>
      <c r="O2" s="451"/>
      <c r="P2" s="452"/>
    </row>
    <row r="3" spans="1:16" ht="16.5" thickBot="1">
      <c r="A3" s="315"/>
      <c r="B3" s="316" t="s">
        <v>5</v>
      </c>
      <c r="C3" s="317" t="s">
        <v>6</v>
      </c>
      <c r="D3" s="318" t="s">
        <v>7</v>
      </c>
      <c r="E3" s="316" t="s">
        <v>5</v>
      </c>
      <c r="F3" s="317" t="s">
        <v>6</v>
      </c>
      <c r="G3" s="318" t="s">
        <v>7</v>
      </c>
      <c r="H3" s="316" t="s">
        <v>5</v>
      </c>
      <c r="I3" s="317" t="s">
        <v>6</v>
      </c>
      <c r="J3" s="318" t="s">
        <v>7</v>
      </c>
      <c r="K3" s="316" t="s">
        <v>5</v>
      </c>
      <c r="L3" s="317" t="s">
        <v>6</v>
      </c>
      <c r="M3" s="318" t="s">
        <v>7</v>
      </c>
      <c r="N3" s="319" t="s">
        <v>5</v>
      </c>
      <c r="O3" s="320" t="s">
        <v>6</v>
      </c>
      <c r="P3" s="321" t="s">
        <v>7</v>
      </c>
    </row>
    <row r="4" spans="1:16" ht="15.75">
      <c r="A4" s="322" t="s">
        <v>8</v>
      </c>
      <c r="B4" s="323">
        <v>120</v>
      </c>
      <c r="C4" s="324">
        <v>239</v>
      </c>
      <c r="D4" s="325">
        <v>359</v>
      </c>
      <c r="E4" s="326">
        <v>21</v>
      </c>
      <c r="F4" s="327">
        <v>65</v>
      </c>
      <c r="G4" s="328">
        <v>86</v>
      </c>
      <c r="H4" s="326">
        <v>123</v>
      </c>
      <c r="I4" s="327">
        <v>255</v>
      </c>
      <c r="J4" s="328">
        <v>378</v>
      </c>
      <c r="K4" s="329">
        <v>3</v>
      </c>
      <c r="L4" s="330">
        <v>1</v>
      </c>
      <c r="M4" s="331">
        <v>4</v>
      </c>
      <c r="N4" s="332">
        <f aca="true" t="shared" si="0" ref="N4:N37">SUM(B4+E4+H4+K4)</f>
        <v>267</v>
      </c>
      <c r="O4" s="333">
        <f aca="true" t="shared" si="1" ref="O4:O37">SUM(C4+F4+I4+L4)</f>
        <v>560</v>
      </c>
      <c r="P4" s="334">
        <f aca="true" t="shared" si="2" ref="P4:P37">SUM(D4+G4+J4+M4)</f>
        <v>827</v>
      </c>
    </row>
    <row r="5" spans="1:16" ht="15.75">
      <c r="A5" s="335" t="s">
        <v>20</v>
      </c>
      <c r="B5" s="303">
        <v>13</v>
      </c>
      <c r="C5" s="296">
        <v>61</v>
      </c>
      <c r="D5" s="304">
        <v>74</v>
      </c>
      <c r="E5" s="307">
        <v>4</v>
      </c>
      <c r="F5" s="295">
        <v>24</v>
      </c>
      <c r="G5" s="308">
        <v>28</v>
      </c>
      <c r="H5" s="310">
        <v>8</v>
      </c>
      <c r="I5" s="297">
        <v>59</v>
      </c>
      <c r="J5" s="309">
        <v>67</v>
      </c>
      <c r="K5" s="313"/>
      <c r="L5" s="298">
        <v>1</v>
      </c>
      <c r="M5" s="314">
        <v>1</v>
      </c>
      <c r="N5" s="311">
        <f t="shared" si="0"/>
        <v>25</v>
      </c>
      <c r="O5" s="301">
        <f t="shared" si="1"/>
        <v>145</v>
      </c>
      <c r="P5" s="312">
        <f t="shared" si="2"/>
        <v>170</v>
      </c>
    </row>
    <row r="6" spans="1:16" ht="15.75">
      <c r="A6" s="335" t="s">
        <v>21</v>
      </c>
      <c r="B6" s="303">
        <v>2</v>
      </c>
      <c r="C6" s="296">
        <v>44</v>
      </c>
      <c r="D6" s="304">
        <v>46</v>
      </c>
      <c r="E6" s="307"/>
      <c r="F6" s="295">
        <v>7</v>
      </c>
      <c r="G6" s="308">
        <v>7</v>
      </c>
      <c r="H6" s="310"/>
      <c r="I6" s="297">
        <v>15</v>
      </c>
      <c r="J6" s="309">
        <v>15</v>
      </c>
      <c r="K6" s="305"/>
      <c r="L6" s="299"/>
      <c r="M6" s="306"/>
      <c r="N6" s="311">
        <f t="shared" si="0"/>
        <v>2</v>
      </c>
      <c r="O6" s="301">
        <f t="shared" si="1"/>
        <v>66</v>
      </c>
      <c r="P6" s="312">
        <f t="shared" si="2"/>
        <v>68</v>
      </c>
    </row>
    <row r="7" spans="1:16" ht="15.75">
      <c r="A7" s="335" t="s">
        <v>23</v>
      </c>
      <c r="B7" s="303">
        <v>16</v>
      </c>
      <c r="C7" s="296">
        <v>14</v>
      </c>
      <c r="D7" s="304">
        <v>30</v>
      </c>
      <c r="E7" s="305"/>
      <c r="F7" s="299"/>
      <c r="G7" s="306"/>
      <c r="H7" s="310">
        <v>7</v>
      </c>
      <c r="I7" s="297">
        <v>9</v>
      </c>
      <c r="J7" s="309">
        <v>16</v>
      </c>
      <c r="K7" s="305"/>
      <c r="L7" s="299"/>
      <c r="M7" s="306"/>
      <c r="N7" s="311">
        <f t="shared" si="0"/>
        <v>23</v>
      </c>
      <c r="O7" s="301">
        <f t="shared" si="1"/>
        <v>23</v>
      </c>
      <c r="P7" s="312">
        <f t="shared" si="2"/>
        <v>46</v>
      </c>
    </row>
    <row r="8" spans="1:16" ht="15.75">
      <c r="A8" s="335" t="s">
        <v>30</v>
      </c>
      <c r="B8" s="303">
        <v>35</v>
      </c>
      <c r="C8" s="296">
        <v>38</v>
      </c>
      <c r="D8" s="304">
        <v>73</v>
      </c>
      <c r="E8" s="305"/>
      <c r="F8" s="299"/>
      <c r="G8" s="306"/>
      <c r="H8" s="310">
        <v>26</v>
      </c>
      <c r="I8" s="297">
        <v>36</v>
      </c>
      <c r="J8" s="309">
        <v>62</v>
      </c>
      <c r="K8" s="313">
        <v>1</v>
      </c>
      <c r="L8" s="298"/>
      <c r="M8" s="314">
        <v>1</v>
      </c>
      <c r="N8" s="311">
        <f t="shared" si="0"/>
        <v>62</v>
      </c>
      <c r="O8" s="301">
        <f t="shared" si="1"/>
        <v>74</v>
      </c>
      <c r="P8" s="312">
        <f t="shared" si="2"/>
        <v>136</v>
      </c>
    </row>
    <row r="9" spans="1:16" ht="15.75">
      <c r="A9" s="335" t="s">
        <v>39</v>
      </c>
      <c r="B9" s="303">
        <v>13</v>
      </c>
      <c r="C9" s="296">
        <v>30</v>
      </c>
      <c r="D9" s="304">
        <v>43</v>
      </c>
      <c r="E9" s="307">
        <v>17</v>
      </c>
      <c r="F9" s="295">
        <v>34</v>
      </c>
      <c r="G9" s="308">
        <v>51</v>
      </c>
      <c r="H9" s="310">
        <v>15</v>
      </c>
      <c r="I9" s="297">
        <v>35</v>
      </c>
      <c r="J9" s="309">
        <v>50</v>
      </c>
      <c r="K9" s="313">
        <v>1</v>
      </c>
      <c r="L9" s="298"/>
      <c r="M9" s="314">
        <v>1</v>
      </c>
      <c r="N9" s="311">
        <f t="shared" si="0"/>
        <v>46</v>
      </c>
      <c r="O9" s="301">
        <f t="shared" si="1"/>
        <v>99</v>
      </c>
      <c r="P9" s="312">
        <f t="shared" si="2"/>
        <v>145</v>
      </c>
    </row>
    <row r="10" spans="1:16" ht="16.5" thickBot="1">
      <c r="A10" s="336" t="s">
        <v>43</v>
      </c>
      <c r="B10" s="337">
        <v>41</v>
      </c>
      <c r="C10" s="338">
        <v>52</v>
      </c>
      <c r="D10" s="339">
        <v>93</v>
      </c>
      <c r="E10" s="340"/>
      <c r="F10" s="341"/>
      <c r="G10" s="342"/>
      <c r="H10" s="343">
        <v>67</v>
      </c>
      <c r="I10" s="344">
        <v>101</v>
      </c>
      <c r="J10" s="345">
        <v>168</v>
      </c>
      <c r="K10" s="346">
        <v>1</v>
      </c>
      <c r="L10" s="347"/>
      <c r="M10" s="348">
        <v>1</v>
      </c>
      <c r="N10" s="349">
        <f t="shared" si="0"/>
        <v>109</v>
      </c>
      <c r="O10" s="350">
        <f t="shared" si="1"/>
        <v>153</v>
      </c>
      <c r="P10" s="351">
        <f t="shared" si="2"/>
        <v>262</v>
      </c>
    </row>
    <row r="11" spans="1:16" ht="15.75">
      <c r="A11" s="322" t="s">
        <v>9</v>
      </c>
      <c r="B11" s="323">
        <v>79</v>
      </c>
      <c r="C11" s="324">
        <v>228</v>
      </c>
      <c r="D11" s="325">
        <v>307</v>
      </c>
      <c r="E11" s="326">
        <v>1</v>
      </c>
      <c r="F11" s="327">
        <v>24</v>
      </c>
      <c r="G11" s="328">
        <v>25</v>
      </c>
      <c r="H11" s="326">
        <v>11</v>
      </c>
      <c r="I11" s="327">
        <v>89</v>
      </c>
      <c r="J11" s="328">
        <v>100</v>
      </c>
      <c r="K11" s="329">
        <v>6</v>
      </c>
      <c r="L11" s="330">
        <v>8</v>
      </c>
      <c r="M11" s="331">
        <v>14</v>
      </c>
      <c r="N11" s="332">
        <f t="shared" si="0"/>
        <v>97</v>
      </c>
      <c r="O11" s="333">
        <f t="shared" si="1"/>
        <v>349</v>
      </c>
      <c r="P11" s="334">
        <f t="shared" si="2"/>
        <v>446</v>
      </c>
    </row>
    <row r="12" spans="1:16" ht="15.75">
      <c r="A12" s="335" t="s">
        <v>24</v>
      </c>
      <c r="B12" s="303">
        <v>3</v>
      </c>
      <c r="C12" s="296">
        <v>71</v>
      </c>
      <c r="D12" s="304">
        <v>74</v>
      </c>
      <c r="E12" s="307"/>
      <c r="F12" s="295">
        <v>6</v>
      </c>
      <c r="G12" s="308">
        <v>6</v>
      </c>
      <c r="H12" s="310"/>
      <c r="I12" s="297">
        <v>19</v>
      </c>
      <c r="J12" s="309">
        <v>19</v>
      </c>
      <c r="K12" s="305"/>
      <c r="L12" s="299"/>
      <c r="M12" s="306"/>
      <c r="N12" s="311">
        <f t="shared" si="0"/>
        <v>3</v>
      </c>
      <c r="O12" s="301">
        <f t="shared" si="1"/>
        <v>96</v>
      </c>
      <c r="P12" s="312">
        <f t="shared" si="2"/>
        <v>99</v>
      </c>
    </row>
    <row r="13" spans="1:16" ht="15.75">
      <c r="A13" s="335" t="s">
        <v>32</v>
      </c>
      <c r="B13" s="303">
        <v>4</v>
      </c>
      <c r="C13" s="296">
        <v>10</v>
      </c>
      <c r="D13" s="304">
        <v>14</v>
      </c>
      <c r="E13" s="305"/>
      <c r="F13" s="299"/>
      <c r="G13" s="306"/>
      <c r="H13" s="310">
        <v>5</v>
      </c>
      <c r="I13" s="297">
        <v>11</v>
      </c>
      <c r="J13" s="309">
        <v>16</v>
      </c>
      <c r="K13" s="313">
        <v>1</v>
      </c>
      <c r="L13" s="298">
        <v>1</v>
      </c>
      <c r="M13" s="314">
        <v>2</v>
      </c>
      <c r="N13" s="311">
        <f t="shared" si="0"/>
        <v>10</v>
      </c>
      <c r="O13" s="301">
        <f t="shared" si="1"/>
        <v>22</v>
      </c>
      <c r="P13" s="312">
        <f t="shared" si="2"/>
        <v>32</v>
      </c>
    </row>
    <row r="14" spans="1:16" ht="15.75">
      <c r="A14" s="335" t="s">
        <v>33</v>
      </c>
      <c r="B14" s="303">
        <v>41</v>
      </c>
      <c r="C14" s="296">
        <v>76</v>
      </c>
      <c r="D14" s="304">
        <v>117</v>
      </c>
      <c r="E14" s="307">
        <v>1</v>
      </c>
      <c r="F14" s="295">
        <v>10</v>
      </c>
      <c r="G14" s="308">
        <v>11</v>
      </c>
      <c r="H14" s="310"/>
      <c r="I14" s="297">
        <v>15</v>
      </c>
      <c r="J14" s="309">
        <v>15</v>
      </c>
      <c r="K14" s="313">
        <v>4</v>
      </c>
      <c r="L14" s="298">
        <v>5</v>
      </c>
      <c r="M14" s="314">
        <v>9</v>
      </c>
      <c r="N14" s="311">
        <f t="shared" si="0"/>
        <v>46</v>
      </c>
      <c r="O14" s="301">
        <f t="shared" si="1"/>
        <v>106</v>
      </c>
      <c r="P14" s="312">
        <f t="shared" si="2"/>
        <v>152</v>
      </c>
    </row>
    <row r="15" spans="1:16" ht="15.75">
      <c r="A15" s="352" t="s">
        <v>120</v>
      </c>
      <c r="B15" s="305"/>
      <c r="C15" s="299"/>
      <c r="D15" s="306"/>
      <c r="E15" s="307"/>
      <c r="F15" s="297">
        <v>8</v>
      </c>
      <c r="G15" s="309">
        <v>8</v>
      </c>
      <c r="H15" s="310"/>
      <c r="I15" s="297">
        <v>11</v>
      </c>
      <c r="J15" s="309">
        <v>11</v>
      </c>
      <c r="K15" s="313"/>
      <c r="L15" s="298">
        <v>1</v>
      </c>
      <c r="M15" s="314">
        <v>1</v>
      </c>
      <c r="N15" s="311">
        <f t="shared" si="0"/>
        <v>0</v>
      </c>
      <c r="O15" s="301">
        <f t="shared" si="1"/>
        <v>20</v>
      </c>
      <c r="P15" s="312">
        <f t="shared" si="2"/>
        <v>20</v>
      </c>
    </row>
    <row r="16" spans="1:16" ht="15.75">
      <c r="A16" s="352" t="s">
        <v>121</v>
      </c>
      <c r="B16" s="305"/>
      <c r="C16" s="299"/>
      <c r="D16" s="306"/>
      <c r="E16" s="305"/>
      <c r="F16" s="299"/>
      <c r="G16" s="306"/>
      <c r="H16" s="310">
        <v>1</v>
      </c>
      <c r="I16" s="297">
        <v>3</v>
      </c>
      <c r="J16" s="309">
        <v>4</v>
      </c>
      <c r="K16" s="305"/>
      <c r="L16" s="299"/>
      <c r="M16" s="306"/>
      <c r="N16" s="311">
        <f t="shared" si="0"/>
        <v>1</v>
      </c>
      <c r="O16" s="301">
        <f t="shared" si="1"/>
        <v>3</v>
      </c>
      <c r="P16" s="312">
        <f t="shared" si="2"/>
        <v>4</v>
      </c>
    </row>
    <row r="17" spans="1:16" ht="15.75">
      <c r="A17" s="335" t="s">
        <v>34</v>
      </c>
      <c r="B17" s="303"/>
      <c r="C17" s="296">
        <v>7</v>
      </c>
      <c r="D17" s="304">
        <v>7</v>
      </c>
      <c r="E17" s="305"/>
      <c r="F17" s="299"/>
      <c r="G17" s="306"/>
      <c r="H17" s="310">
        <v>2</v>
      </c>
      <c r="I17" s="297">
        <v>5</v>
      </c>
      <c r="J17" s="309">
        <v>7</v>
      </c>
      <c r="K17" s="313">
        <v>1</v>
      </c>
      <c r="L17" s="298">
        <v>1</v>
      </c>
      <c r="M17" s="314">
        <v>2</v>
      </c>
      <c r="N17" s="311">
        <f t="shared" si="0"/>
        <v>3</v>
      </c>
      <c r="O17" s="301">
        <f t="shared" si="1"/>
        <v>13</v>
      </c>
      <c r="P17" s="312">
        <f t="shared" si="2"/>
        <v>16</v>
      </c>
    </row>
    <row r="18" spans="1:16" ht="15.75">
      <c r="A18" s="335" t="s">
        <v>38</v>
      </c>
      <c r="B18" s="303">
        <v>29</v>
      </c>
      <c r="C18" s="296">
        <v>56</v>
      </c>
      <c r="D18" s="304">
        <v>85</v>
      </c>
      <c r="E18" s="305"/>
      <c r="F18" s="299"/>
      <c r="G18" s="306"/>
      <c r="H18" s="310">
        <v>3</v>
      </c>
      <c r="I18" s="297">
        <v>25</v>
      </c>
      <c r="J18" s="309">
        <v>28</v>
      </c>
      <c r="K18" s="305"/>
      <c r="L18" s="299"/>
      <c r="M18" s="306"/>
      <c r="N18" s="311">
        <f t="shared" si="0"/>
        <v>32</v>
      </c>
      <c r="O18" s="301">
        <f t="shared" si="1"/>
        <v>81</v>
      </c>
      <c r="P18" s="312">
        <f t="shared" si="2"/>
        <v>113</v>
      </c>
    </row>
    <row r="19" spans="1:16" ht="16.5" thickBot="1">
      <c r="A19" s="336" t="s">
        <v>40</v>
      </c>
      <c r="B19" s="337">
        <v>2</v>
      </c>
      <c r="C19" s="338">
        <v>8</v>
      </c>
      <c r="D19" s="339">
        <v>10</v>
      </c>
      <c r="E19" s="340"/>
      <c r="F19" s="341"/>
      <c r="G19" s="342"/>
      <c r="H19" s="340"/>
      <c r="I19" s="341"/>
      <c r="J19" s="342"/>
      <c r="K19" s="340"/>
      <c r="L19" s="341"/>
      <c r="M19" s="342"/>
      <c r="N19" s="349">
        <f t="shared" si="0"/>
        <v>2</v>
      </c>
      <c r="O19" s="350">
        <f t="shared" si="1"/>
        <v>8</v>
      </c>
      <c r="P19" s="351">
        <f t="shared" si="2"/>
        <v>10</v>
      </c>
    </row>
    <row r="20" spans="1:16" ht="15.75">
      <c r="A20" s="322" t="s">
        <v>10</v>
      </c>
      <c r="B20" s="323">
        <v>83</v>
      </c>
      <c r="C20" s="324">
        <v>188</v>
      </c>
      <c r="D20" s="325">
        <v>271</v>
      </c>
      <c r="E20" s="326">
        <v>0</v>
      </c>
      <c r="F20" s="327">
        <v>3</v>
      </c>
      <c r="G20" s="328">
        <v>3</v>
      </c>
      <c r="H20" s="326">
        <v>24</v>
      </c>
      <c r="I20" s="327">
        <v>78</v>
      </c>
      <c r="J20" s="328">
        <v>102</v>
      </c>
      <c r="K20" s="329">
        <v>2</v>
      </c>
      <c r="L20" s="330">
        <v>4</v>
      </c>
      <c r="M20" s="331">
        <v>6</v>
      </c>
      <c r="N20" s="332">
        <f t="shared" si="0"/>
        <v>109</v>
      </c>
      <c r="O20" s="333">
        <f t="shared" si="1"/>
        <v>273</v>
      </c>
      <c r="P20" s="334">
        <f t="shared" si="2"/>
        <v>382</v>
      </c>
    </row>
    <row r="21" spans="1:16" ht="15.75">
      <c r="A21" s="335" t="s">
        <v>19</v>
      </c>
      <c r="B21" s="303">
        <v>23</v>
      </c>
      <c r="C21" s="296">
        <v>64</v>
      </c>
      <c r="D21" s="304">
        <v>87</v>
      </c>
      <c r="E21" s="305"/>
      <c r="F21" s="299"/>
      <c r="G21" s="306"/>
      <c r="H21" s="310"/>
      <c r="I21" s="297">
        <v>6</v>
      </c>
      <c r="J21" s="309">
        <v>6</v>
      </c>
      <c r="K21" s="305"/>
      <c r="L21" s="299"/>
      <c r="M21" s="306"/>
      <c r="N21" s="311">
        <f t="shared" si="0"/>
        <v>23</v>
      </c>
      <c r="O21" s="301">
        <f t="shared" si="1"/>
        <v>70</v>
      </c>
      <c r="P21" s="312">
        <f t="shared" si="2"/>
        <v>93</v>
      </c>
    </row>
    <row r="22" spans="1:16" ht="15.75">
      <c r="A22" s="335" t="s">
        <v>22</v>
      </c>
      <c r="B22" s="303">
        <v>9</v>
      </c>
      <c r="C22" s="296">
        <v>16</v>
      </c>
      <c r="D22" s="304">
        <v>25</v>
      </c>
      <c r="E22" s="310"/>
      <c r="F22" s="297">
        <v>2</v>
      </c>
      <c r="G22" s="309">
        <v>2</v>
      </c>
      <c r="H22" s="310">
        <v>1</v>
      </c>
      <c r="I22" s="297"/>
      <c r="J22" s="309">
        <v>1</v>
      </c>
      <c r="K22" s="305"/>
      <c r="L22" s="299"/>
      <c r="M22" s="306"/>
      <c r="N22" s="311">
        <f t="shared" si="0"/>
        <v>10</v>
      </c>
      <c r="O22" s="301">
        <f t="shared" si="1"/>
        <v>18</v>
      </c>
      <c r="P22" s="312">
        <f t="shared" si="2"/>
        <v>28</v>
      </c>
    </row>
    <row r="23" spans="1:16" ht="15.75">
      <c r="A23" s="335" t="s">
        <v>26</v>
      </c>
      <c r="B23" s="303">
        <v>25</v>
      </c>
      <c r="C23" s="296">
        <v>81</v>
      </c>
      <c r="D23" s="304">
        <v>106</v>
      </c>
      <c r="E23" s="310"/>
      <c r="F23" s="297">
        <v>1</v>
      </c>
      <c r="G23" s="309">
        <v>1</v>
      </c>
      <c r="H23" s="310">
        <v>9</v>
      </c>
      <c r="I23" s="297">
        <v>49</v>
      </c>
      <c r="J23" s="309">
        <v>58</v>
      </c>
      <c r="K23" s="313">
        <v>2</v>
      </c>
      <c r="L23" s="298">
        <v>1</v>
      </c>
      <c r="M23" s="314">
        <v>3</v>
      </c>
      <c r="N23" s="311">
        <f t="shared" si="0"/>
        <v>36</v>
      </c>
      <c r="O23" s="301">
        <f t="shared" si="1"/>
        <v>132</v>
      </c>
      <c r="P23" s="312">
        <f t="shared" si="2"/>
        <v>168</v>
      </c>
    </row>
    <row r="24" spans="1:16" ht="16.5" thickBot="1">
      <c r="A24" s="336" t="s">
        <v>37</v>
      </c>
      <c r="B24" s="337">
        <v>26</v>
      </c>
      <c r="C24" s="338">
        <v>27</v>
      </c>
      <c r="D24" s="339">
        <v>53</v>
      </c>
      <c r="E24" s="340"/>
      <c r="F24" s="341"/>
      <c r="G24" s="342"/>
      <c r="H24" s="343">
        <v>14</v>
      </c>
      <c r="I24" s="344">
        <v>23</v>
      </c>
      <c r="J24" s="345">
        <v>37</v>
      </c>
      <c r="K24" s="346"/>
      <c r="L24" s="347">
        <v>3</v>
      </c>
      <c r="M24" s="348">
        <v>3</v>
      </c>
      <c r="N24" s="349">
        <f t="shared" si="0"/>
        <v>40</v>
      </c>
      <c r="O24" s="350">
        <f t="shared" si="1"/>
        <v>53</v>
      </c>
      <c r="P24" s="351">
        <f t="shared" si="2"/>
        <v>93</v>
      </c>
    </row>
    <row r="25" spans="1:16" ht="15.75">
      <c r="A25" s="322" t="s">
        <v>11</v>
      </c>
      <c r="B25" s="323">
        <v>93</v>
      </c>
      <c r="C25" s="324">
        <v>382</v>
      </c>
      <c r="D25" s="325">
        <v>475</v>
      </c>
      <c r="E25" s="326">
        <v>29</v>
      </c>
      <c r="F25" s="327">
        <v>95</v>
      </c>
      <c r="G25" s="328">
        <v>124</v>
      </c>
      <c r="H25" s="326">
        <v>8</v>
      </c>
      <c r="I25" s="327">
        <v>73</v>
      </c>
      <c r="J25" s="328">
        <v>81</v>
      </c>
      <c r="K25" s="329">
        <v>1</v>
      </c>
      <c r="L25" s="330">
        <v>2</v>
      </c>
      <c r="M25" s="331">
        <v>3</v>
      </c>
      <c r="N25" s="332">
        <f t="shared" si="0"/>
        <v>131</v>
      </c>
      <c r="O25" s="333">
        <f t="shared" si="1"/>
        <v>552</v>
      </c>
      <c r="P25" s="334">
        <f t="shared" si="2"/>
        <v>683</v>
      </c>
    </row>
    <row r="26" spans="1:16" ht="15.75">
      <c r="A26" s="335" t="s">
        <v>27</v>
      </c>
      <c r="B26" s="303">
        <v>37</v>
      </c>
      <c r="C26" s="296">
        <v>74</v>
      </c>
      <c r="D26" s="304">
        <v>111</v>
      </c>
      <c r="E26" s="305"/>
      <c r="F26" s="299"/>
      <c r="G26" s="306"/>
      <c r="H26" s="310">
        <v>1</v>
      </c>
      <c r="I26" s="297">
        <v>5</v>
      </c>
      <c r="J26" s="309">
        <v>6</v>
      </c>
      <c r="K26" s="305"/>
      <c r="L26" s="299"/>
      <c r="M26" s="306"/>
      <c r="N26" s="311">
        <f t="shared" si="0"/>
        <v>38</v>
      </c>
      <c r="O26" s="301">
        <f t="shared" si="1"/>
        <v>79</v>
      </c>
      <c r="P26" s="312">
        <f t="shared" si="2"/>
        <v>117</v>
      </c>
    </row>
    <row r="27" spans="1:16" ht="15.75">
      <c r="A27" s="335" t="s">
        <v>29</v>
      </c>
      <c r="B27" s="303">
        <v>55</v>
      </c>
      <c r="C27" s="296">
        <v>288</v>
      </c>
      <c r="D27" s="304">
        <v>343</v>
      </c>
      <c r="E27" s="310">
        <v>27</v>
      </c>
      <c r="F27" s="297">
        <v>77</v>
      </c>
      <c r="G27" s="309">
        <v>104</v>
      </c>
      <c r="H27" s="310">
        <v>4</v>
      </c>
      <c r="I27" s="297">
        <v>22</v>
      </c>
      <c r="J27" s="309">
        <v>26</v>
      </c>
      <c r="K27" s="305"/>
      <c r="L27" s="299"/>
      <c r="M27" s="306"/>
      <c r="N27" s="311">
        <f t="shared" si="0"/>
        <v>86</v>
      </c>
      <c r="O27" s="301">
        <f t="shared" si="1"/>
        <v>387</v>
      </c>
      <c r="P27" s="312">
        <f t="shared" si="2"/>
        <v>473</v>
      </c>
    </row>
    <row r="28" spans="1:16" ht="16.5" thickBot="1">
      <c r="A28" s="336" t="s">
        <v>42</v>
      </c>
      <c r="B28" s="337">
        <v>1</v>
      </c>
      <c r="C28" s="338">
        <v>20</v>
      </c>
      <c r="D28" s="339">
        <v>21</v>
      </c>
      <c r="E28" s="343">
        <v>2</v>
      </c>
      <c r="F28" s="344">
        <v>18</v>
      </c>
      <c r="G28" s="345">
        <v>20</v>
      </c>
      <c r="H28" s="343">
        <v>3</v>
      </c>
      <c r="I28" s="344">
        <v>46</v>
      </c>
      <c r="J28" s="345">
        <v>49</v>
      </c>
      <c r="K28" s="346">
        <v>1</v>
      </c>
      <c r="L28" s="347">
        <v>2</v>
      </c>
      <c r="M28" s="348">
        <v>3</v>
      </c>
      <c r="N28" s="349">
        <f t="shared" si="0"/>
        <v>7</v>
      </c>
      <c r="O28" s="350">
        <f t="shared" si="1"/>
        <v>86</v>
      </c>
      <c r="P28" s="351">
        <f t="shared" si="2"/>
        <v>93</v>
      </c>
    </row>
    <row r="29" spans="1:16" ht="15.75">
      <c r="A29" s="322" t="s">
        <v>12</v>
      </c>
      <c r="B29" s="323">
        <v>144</v>
      </c>
      <c r="C29" s="324">
        <v>89</v>
      </c>
      <c r="D29" s="325">
        <v>233</v>
      </c>
      <c r="E29" s="332">
        <v>0</v>
      </c>
      <c r="F29" s="333">
        <v>0</v>
      </c>
      <c r="G29" s="334">
        <v>0</v>
      </c>
      <c r="H29" s="326">
        <v>66</v>
      </c>
      <c r="I29" s="327">
        <v>52</v>
      </c>
      <c r="J29" s="328">
        <v>118</v>
      </c>
      <c r="K29" s="329">
        <v>15</v>
      </c>
      <c r="L29" s="330">
        <v>8</v>
      </c>
      <c r="M29" s="331">
        <v>23</v>
      </c>
      <c r="N29" s="332">
        <f t="shared" si="0"/>
        <v>225</v>
      </c>
      <c r="O29" s="333">
        <f t="shared" si="1"/>
        <v>149</v>
      </c>
      <c r="P29" s="334">
        <f t="shared" si="2"/>
        <v>374</v>
      </c>
    </row>
    <row r="30" spans="1:16" ht="15.75">
      <c r="A30" s="335" t="s">
        <v>25</v>
      </c>
      <c r="B30" s="303">
        <v>59</v>
      </c>
      <c r="C30" s="296">
        <v>17</v>
      </c>
      <c r="D30" s="304">
        <v>76</v>
      </c>
      <c r="E30" s="305"/>
      <c r="F30" s="299"/>
      <c r="G30" s="306"/>
      <c r="H30" s="310">
        <v>32</v>
      </c>
      <c r="I30" s="297">
        <v>25</v>
      </c>
      <c r="J30" s="309">
        <v>57</v>
      </c>
      <c r="K30" s="313">
        <v>1</v>
      </c>
      <c r="L30" s="298"/>
      <c r="M30" s="314">
        <v>1</v>
      </c>
      <c r="N30" s="311">
        <f t="shared" si="0"/>
        <v>92</v>
      </c>
      <c r="O30" s="301">
        <f t="shared" si="1"/>
        <v>42</v>
      </c>
      <c r="P30" s="312">
        <f t="shared" si="2"/>
        <v>134</v>
      </c>
    </row>
    <row r="31" spans="1:16" ht="15.75">
      <c r="A31" s="335" t="s">
        <v>28</v>
      </c>
      <c r="B31" s="303">
        <v>4</v>
      </c>
      <c r="C31" s="296">
        <v>6</v>
      </c>
      <c r="D31" s="304">
        <v>10</v>
      </c>
      <c r="E31" s="305"/>
      <c r="F31" s="299"/>
      <c r="G31" s="306"/>
      <c r="H31" s="310">
        <v>9</v>
      </c>
      <c r="I31" s="297">
        <v>2</v>
      </c>
      <c r="J31" s="309">
        <v>11</v>
      </c>
      <c r="K31" s="313">
        <v>2</v>
      </c>
      <c r="L31" s="298"/>
      <c r="M31" s="314">
        <v>2</v>
      </c>
      <c r="N31" s="311">
        <f t="shared" si="0"/>
        <v>15</v>
      </c>
      <c r="O31" s="301">
        <f t="shared" si="1"/>
        <v>8</v>
      </c>
      <c r="P31" s="312">
        <f t="shared" si="2"/>
        <v>23</v>
      </c>
    </row>
    <row r="32" spans="1:16" ht="15.75">
      <c r="A32" s="335" t="s">
        <v>31</v>
      </c>
      <c r="B32" s="303">
        <v>23</v>
      </c>
      <c r="C32" s="296">
        <v>41</v>
      </c>
      <c r="D32" s="304">
        <v>64</v>
      </c>
      <c r="E32" s="305"/>
      <c r="F32" s="299"/>
      <c r="G32" s="306"/>
      <c r="H32" s="310">
        <v>6</v>
      </c>
      <c r="I32" s="297">
        <v>8</v>
      </c>
      <c r="J32" s="309">
        <v>14</v>
      </c>
      <c r="K32" s="313">
        <v>4</v>
      </c>
      <c r="L32" s="298">
        <v>2</v>
      </c>
      <c r="M32" s="314">
        <v>6</v>
      </c>
      <c r="N32" s="311">
        <f t="shared" si="0"/>
        <v>33</v>
      </c>
      <c r="O32" s="301">
        <f t="shared" si="1"/>
        <v>51</v>
      </c>
      <c r="P32" s="312">
        <f t="shared" si="2"/>
        <v>84</v>
      </c>
    </row>
    <row r="33" spans="1:16" ht="15.75">
      <c r="A33" s="352" t="s">
        <v>122</v>
      </c>
      <c r="B33" s="305"/>
      <c r="C33" s="299"/>
      <c r="D33" s="306"/>
      <c r="E33" s="305"/>
      <c r="F33" s="299"/>
      <c r="G33" s="306"/>
      <c r="H33" s="310">
        <v>2</v>
      </c>
      <c r="I33" s="297">
        <v>9</v>
      </c>
      <c r="J33" s="309">
        <v>11</v>
      </c>
      <c r="K33" s="305"/>
      <c r="L33" s="299"/>
      <c r="M33" s="306"/>
      <c r="N33" s="311">
        <f t="shared" si="0"/>
        <v>2</v>
      </c>
      <c r="O33" s="301">
        <f t="shared" si="1"/>
        <v>9</v>
      </c>
      <c r="P33" s="312">
        <f t="shared" si="2"/>
        <v>11</v>
      </c>
    </row>
    <row r="34" spans="1:16" ht="15.75">
      <c r="A34" s="335" t="s">
        <v>35</v>
      </c>
      <c r="B34" s="303">
        <v>7</v>
      </c>
      <c r="C34" s="296">
        <v>5</v>
      </c>
      <c r="D34" s="304">
        <v>12</v>
      </c>
      <c r="E34" s="305"/>
      <c r="F34" s="299"/>
      <c r="G34" s="306"/>
      <c r="H34" s="310">
        <v>1</v>
      </c>
      <c r="I34" s="297"/>
      <c r="J34" s="309">
        <v>1</v>
      </c>
      <c r="K34" s="313">
        <v>2</v>
      </c>
      <c r="L34" s="298">
        <v>1</v>
      </c>
      <c r="M34" s="314">
        <v>3</v>
      </c>
      <c r="N34" s="311">
        <f t="shared" si="0"/>
        <v>10</v>
      </c>
      <c r="O34" s="301">
        <f t="shared" si="1"/>
        <v>6</v>
      </c>
      <c r="P34" s="312">
        <f t="shared" si="2"/>
        <v>16</v>
      </c>
    </row>
    <row r="35" spans="1:16" ht="15.75">
      <c r="A35" s="335" t="s">
        <v>36</v>
      </c>
      <c r="B35" s="303">
        <v>18</v>
      </c>
      <c r="C35" s="296">
        <v>9</v>
      </c>
      <c r="D35" s="304">
        <v>27</v>
      </c>
      <c r="E35" s="305"/>
      <c r="F35" s="299"/>
      <c r="G35" s="306"/>
      <c r="H35" s="310">
        <v>4</v>
      </c>
      <c r="I35" s="297">
        <v>5</v>
      </c>
      <c r="J35" s="309">
        <v>9</v>
      </c>
      <c r="K35" s="313">
        <v>6</v>
      </c>
      <c r="L35" s="298">
        <v>5</v>
      </c>
      <c r="M35" s="314">
        <v>11</v>
      </c>
      <c r="N35" s="311">
        <f t="shared" si="0"/>
        <v>28</v>
      </c>
      <c r="O35" s="301">
        <f t="shared" si="1"/>
        <v>19</v>
      </c>
      <c r="P35" s="312">
        <f t="shared" si="2"/>
        <v>47</v>
      </c>
    </row>
    <row r="36" spans="1:16" ht="16.5" thickBot="1">
      <c r="A36" s="336" t="s">
        <v>41</v>
      </c>
      <c r="B36" s="337">
        <v>33</v>
      </c>
      <c r="C36" s="338">
        <v>11</v>
      </c>
      <c r="D36" s="339">
        <v>44</v>
      </c>
      <c r="E36" s="340"/>
      <c r="F36" s="341"/>
      <c r="G36" s="342"/>
      <c r="H36" s="343">
        <v>12</v>
      </c>
      <c r="I36" s="344">
        <v>3</v>
      </c>
      <c r="J36" s="345">
        <v>15</v>
      </c>
      <c r="K36" s="340"/>
      <c r="L36" s="341"/>
      <c r="M36" s="342"/>
      <c r="N36" s="349">
        <f t="shared" si="0"/>
        <v>45</v>
      </c>
      <c r="O36" s="350">
        <f t="shared" si="1"/>
        <v>14</v>
      </c>
      <c r="P36" s="351">
        <f t="shared" si="2"/>
        <v>59</v>
      </c>
    </row>
    <row r="37" spans="1:16" ht="16.5" thickBot="1">
      <c r="A37" s="353" t="s">
        <v>47</v>
      </c>
      <c r="B37" s="354">
        <v>519</v>
      </c>
      <c r="C37" s="355">
        <v>1126</v>
      </c>
      <c r="D37" s="356">
        <v>1645</v>
      </c>
      <c r="E37" s="357">
        <v>51</v>
      </c>
      <c r="F37" s="358">
        <v>187</v>
      </c>
      <c r="G37" s="359">
        <v>238</v>
      </c>
      <c r="H37" s="357">
        <v>232</v>
      </c>
      <c r="I37" s="358">
        <v>547</v>
      </c>
      <c r="J37" s="359">
        <v>779</v>
      </c>
      <c r="K37" s="360">
        <v>27</v>
      </c>
      <c r="L37" s="361">
        <v>23</v>
      </c>
      <c r="M37" s="362">
        <v>50</v>
      </c>
      <c r="N37" s="363">
        <f t="shared" si="0"/>
        <v>829</v>
      </c>
      <c r="O37" s="364">
        <f t="shared" si="1"/>
        <v>1883</v>
      </c>
      <c r="P37" s="365">
        <f t="shared" si="2"/>
        <v>2712</v>
      </c>
    </row>
  </sheetData>
  <sheetProtection/>
  <mergeCells count="6">
    <mergeCell ref="N2:P2"/>
    <mergeCell ref="A1:P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0.7109375" style="0" customWidth="1"/>
    <col min="2" max="2" width="46.00390625" style="0" customWidth="1"/>
    <col min="3" max="3" width="6.28125" style="0" customWidth="1"/>
    <col min="4" max="4" width="6.8515625" style="0" customWidth="1"/>
    <col min="5" max="5" width="7.140625" style="0" customWidth="1"/>
    <col min="6" max="14" width="6.28125" style="0" customWidth="1"/>
    <col min="15" max="15" width="6.140625" style="0" customWidth="1"/>
    <col min="16" max="16" width="5.7109375" style="0" customWidth="1"/>
  </cols>
  <sheetData>
    <row r="1" spans="1:14" ht="19.5" customHeight="1">
      <c r="A1" s="461" t="s">
        <v>114</v>
      </c>
      <c r="B1" s="462"/>
      <c r="C1" s="462"/>
      <c r="D1" s="462"/>
      <c r="E1" s="462"/>
      <c r="F1" s="463"/>
      <c r="G1" s="463"/>
      <c r="H1" s="463"/>
      <c r="I1" s="463"/>
      <c r="J1" s="463"/>
      <c r="K1" s="463"/>
      <c r="L1" s="463"/>
      <c r="M1" s="463"/>
      <c r="N1" s="464"/>
    </row>
    <row r="2" spans="1:14" ht="16.5" thickBot="1">
      <c r="A2" s="131"/>
      <c r="B2" s="136"/>
      <c r="C2" s="459" t="s">
        <v>113</v>
      </c>
      <c r="D2" s="465"/>
      <c r="E2" s="466"/>
      <c r="F2" s="459" t="s">
        <v>2</v>
      </c>
      <c r="G2" s="465"/>
      <c r="H2" s="466"/>
      <c r="I2" s="459" t="s">
        <v>3</v>
      </c>
      <c r="J2" s="465"/>
      <c r="K2" s="466"/>
      <c r="L2" s="459" t="s">
        <v>4</v>
      </c>
      <c r="M2" s="460"/>
      <c r="N2" s="460"/>
    </row>
    <row r="3" spans="1:14" ht="15.75">
      <c r="A3" s="120" t="s">
        <v>111</v>
      </c>
      <c r="B3" s="121" t="s">
        <v>16</v>
      </c>
      <c r="C3" s="142" t="s">
        <v>17</v>
      </c>
      <c r="D3" s="143" t="s">
        <v>18</v>
      </c>
      <c r="E3" s="144" t="s">
        <v>7</v>
      </c>
      <c r="F3" s="154" t="s">
        <v>17</v>
      </c>
      <c r="G3" s="155" t="s">
        <v>18</v>
      </c>
      <c r="H3" s="156" t="s">
        <v>7</v>
      </c>
      <c r="I3" s="168" t="s">
        <v>17</v>
      </c>
      <c r="J3" s="143" t="s">
        <v>18</v>
      </c>
      <c r="K3" s="144" t="s">
        <v>7</v>
      </c>
      <c r="L3" s="142" t="s">
        <v>17</v>
      </c>
      <c r="M3" s="143" t="s">
        <v>18</v>
      </c>
      <c r="N3" s="144" t="s">
        <v>7</v>
      </c>
    </row>
    <row r="4" spans="1:14" ht="15">
      <c r="A4" s="122" t="s">
        <v>8</v>
      </c>
      <c r="B4" s="132" t="s">
        <v>20</v>
      </c>
      <c r="C4" s="164">
        <v>11</v>
      </c>
      <c r="D4" s="124">
        <v>66</v>
      </c>
      <c r="E4" s="165">
        <v>77</v>
      </c>
      <c r="F4" s="157">
        <v>6</v>
      </c>
      <c r="G4" s="140">
        <v>66</v>
      </c>
      <c r="H4" s="158">
        <v>72</v>
      </c>
      <c r="I4" s="137">
        <v>12</v>
      </c>
      <c r="J4" s="123">
        <v>45</v>
      </c>
      <c r="K4" s="148">
        <v>57</v>
      </c>
      <c r="L4" s="145"/>
      <c r="M4" s="134"/>
      <c r="N4" s="146"/>
    </row>
    <row r="5" spans="1:14" ht="12.75">
      <c r="A5" s="125"/>
      <c r="B5" s="132" t="s">
        <v>21</v>
      </c>
      <c r="C5" s="164">
        <v>6</v>
      </c>
      <c r="D5" s="124">
        <v>53</v>
      </c>
      <c r="E5" s="165">
        <v>59</v>
      </c>
      <c r="F5" s="157">
        <v>2</v>
      </c>
      <c r="G5" s="140">
        <v>17</v>
      </c>
      <c r="H5" s="158">
        <v>19</v>
      </c>
      <c r="I5" s="137">
        <v>0</v>
      </c>
      <c r="J5" s="123">
        <v>21</v>
      </c>
      <c r="K5" s="148">
        <v>21</v>
      </c>
      <c r="L5" s="145"/>
      <c r="M5" s="134"/>
      <c r="N5" s="146"/>
    </row>
    <row r="6" spans="1:14" ht="12.75">
      <c r="A6" s="125"/>
      <c r="B6" s="132" t="s">
        <v>23</v>
      </c>
      <c r="C6" s="164">
        <v>20</v>
      </c>
      <c r="D6" s="124">
        <v>15</v>
      </c>
      <c r="E6" s="165">
        <v>35</v>
      </c>
      <c r="F6" s="157">
        <v>0</v>
      </c>
      <c r="G6" s="140">
        <v>1</v>
      </c>
      <c r="H6" s="158">
        <v>1</v>
      </c>
      <c r="I6" s="137">
        <v>19</v>
      </c>
      <c r="J6" s="123">
        <v>11</v>
      </c>
      <c r="K6" s="148">
        <v>30</v>
      </c>
      <c r="L6" s="145"/>
      <c r="M6" s="134"/>
      <c r="N6" s="146"/>
    </row>
    <row r="7" spans="1:14" ht="12.75">
      <c r="A7" s="125"/>
      <c r="B7" s="132" t="s">
        <v>30</v>
      </c>
      <c r="C7" s="164">
        <v>38</v>
      </c>
      <c r="D7" s="124">
        <v>32</v>
      </c>
      <c r="E7" s="165">
        <v>70</v>
      </c>
      <c r="F7" s="157">
        <v>0</v>
      </c>
      <c r="G7" s="140">
        <v>1</v>
      </c>
      <c r="H7" s="158">
        <v>1</v>
      </c>
      <c r="I7" s="137">
        <v>40</v>
      </c>
      <c r="J7" s="123">
        <v>54</v>
      </c>
      <c r="K7" s="148">
        <v>94</v>
      </c>
      <c r="L7" s="145"/>
      <c r="M7" s="134"/>
      <c r="N7" s="146"/>
    </row>
    <row r="8" spans="1:14" ht="12.75">
      <c r="A8" s="125"/>
      <c r="B8" s="132" t="s">
        <v>39</v>
      </c>
      <c r="C8" s="164">
        <v>26</v>
      </c>
      <c r="D8" s="124">
        <v>20</v>
      </c>
      <c r="E8" s="165">
        <v>46</v>
      </c>
      <c r="F8" s="157">
        <v>11</v>
      </c>
      <c r="G8" s="140">
        <v>27</v>
      </c>
      <c r="H8" s="158">
        <v>38</v>
      </c>
      <c r="I8" s="137">
        <v>14</v>
      </c>
      <c r="J8" s="123">
        <v>19</v>
      </c>
      <c r="K8" s="148">
        <v>33</v>
      </c>
      <c r="L8" s="145"/>
      <c r="M8" s="134"/>
      <c r="N8" s="146"/>
    </row>
    <row r="9" spans="1:14" ht="12.75">
      <c r="A9" s="125"/>
      <c r="B9" s="132" t="s">
        <v>43</v>
      </c>
      <c r="C9" s="164">
        <v>38</v>
      </c>
      <c r="D9" s="124">
        <v>51</v>
      </c>
      <c r="E9" s="165">
        <v>89</v>
      </c>
      <c r="F9" s="157">
        <v>1</v>
      </c>
      <c r="G9" s="140">
        <v>1</v>
      </c>
      <c r="H9" s="158">
        <v>2</v>
      </c>
      <c r="I9" s="137">
        <v>59</v>
      </c>
      <c r="J9" s="123">
        <v>99</v>
      </c>
      <c r="K9" s="148">
        <v>158</v>
      </c>
      <c r="L9" s="147">
        <v>1</v>
      </c>
      <c r="M9" s="123">
        <v>0</v>
      </c>
      <c r="N9" s="148">
        <v>1</v>
      </c>
    </row>
    <row r="10" spans="1:14" ht="15.75">
      <c r="A10" s="126" t="s">
        <v>7</v>
      </c>
      <c r="B10" s="127"/>
      <c r="C10" s="149">
        <f>SUM(C4:C9)</f>
        <v>139</v>
      </c>
      <c r="D10" s="128">
        <f>SUM(D4:D9)</f>
        <v>237</v>
      </c>
      <c r="E10" s="150">
        <f>SUM(E4:E9)</f>
        <v>376</v>
      </c>
      <c r="F10" s="159">
        <f aca="true" t="shared" si="0" ref="F10:N10">SUM(F4:F9)</f>
        <v>20</v>
      </c>
      <c r="G10" s="141">
        <f t="shared" si="0"/>
        <v>113</v>
      </c>
      <c r="H10" s="160">
        <f t="shared" si="0"/>
        <v>133</v>
      </c>
      <c r="I10" s="138">
        <f t="shared" si="0"/>
        <v>144</v>
      </c>
      <c r="J10" s="128">
        <f t="shared" si="0"/>
        <v>249</v>
      </c>
      <c r="K10" s="150">
        <f t="shared" si="0"/>
        <v>393</v>
      </c>
      <c r="L10" s="149">
        <f t="shared" si="0"/>
        <v>1</v>
      </c>
      <c r="M10" s="128">
        <f t="shared" si="0"/>
        <v>0</v>
      </c>
      <c r="N10" s="150">
        <f t="shared" si="0"/>
        <v>1</v>
      </c>
    </row>
    <row r="11" spans="1:14" ht="15">
      <c r="A11" s="122" t="s">
        <v>9</v>
      </c>
      <c r="B11" s="132" t="s">
        <v>24</v>
      </c>
      <c r="C11" s="164">
        <v>4</v>
      </c>
      <c r="D11" s="124">
        <v>76</v>
      </c>
      <c r="E11" s="165">
        <v>80</v>
      </c>
      <c r="F11" s="157">
        <v>1</v>
      </c>
      <c r="G11" s="140">
        <v>43</v>
      </c>
      <c r="H11" s="158">
        <v>44</v>
      </c>
      <c r="I11" s="137">
        <v>1</v>
      </c>
      <c r="J11" s="123">
        <v>21</v>
      </c>
      <c r="K11" s="148">
        <v>22</v>
      </c>
      <c r="L11" s="145"/>
      <c r="M11" s="134"/>
      <c r="N11" s="146"/>
    </row>
    <row r="12" spans="1:14" ht="12.75">
      <c r="A12" s="125"/>
      <c r="B12" s="132" t="s">
        <v>32</v>
      </c>
      <c r="C12" s="164">
        <v>7</v>
      </c>
      <c r="D12" s="124">
        <v>15</v>
      </c>
      <c r="E12" s="165">
        <v>22</v>
      </c>
      <c r="F12" s="145"/>
      <c r="G12" s="134"/>
      <c r="H12" s="146"/>
      <c r="I12" s="137">
        <v>5</v>
      </c>
      <c r="J12" s="123">
        <v>18</v>
      </c>
      <c r="K12" s="148">
        <v>23</v>
      </c>
      <c r="L12" s="147">
        <v>1</v>
      </c>
      <c r="M12" s="123">
        <v>0</v>
      </c>
      <c r="N12" s="148">
        <v>1</v>
      </c>
    </row>
    <row r="13" spans="1:14" ht="12.75">
      <c r="A13" s="125"/>
      <c r="B13" s="132" t="s">
        <v>33</v>
      </c>
      <c r="C13" s="164">
        <v>42</v>
      </c>
      <c r="D13" s="124">
        <v>74</v>
      </c>
      <c r="E13" s="165">
        <v>116</v>
      </c>
      <c r="F13" s="157">
        <v>0</v>
      </c>
      <c r="G13" s="140">
        <v>14</v>
      </c>
      <c r="H13" s="158">
        <v>14</v>
      </c>
      <c r="I13" s="137">
        <v>8</v>
      </c>
      <c r="J13" s="123">
        <v>16</v>
      </c>
      <c r="K13" s="148">
        <v>24</v>
      </c>
      <c r="L13" s="147">
        <v>2</v>
      </c>
      <c r="M13" s="123">
        <v>5</v>
      </c>
      <c r="N13" s="148">
        <v>7</v>
      </c>
    </row>
    <row r="14" spans="1:14" ht="12.75">
      <c r="A14" s="125"/>
      <c r="B14" s="132" t="s">
        <v>34</v>
      </c>
      <c r="C14" s="164">
        <v>2</v>
      </c>
      <c r="D14" s="124">
        <v>6</v>
      </c>
      <c r="E14" s="165">
        <v>8</v>
      </c>
      <c r="F14" s="157">
        <v>0</v>
      </c>
      <c r="G14" s="140">
        <v>1</v>
      </c>
      <c r="H14" s="158">
        <v>1</v>
      </c>
      <c r="I14" s="137">
        <v>0</v>
      </c>
      <c r="J14" s="123">
        <v>4</v>
      </c>
      <c r="K14" s="148">
        <v>4</v>
      </c>
      <c r="L14" s="147">
        <v>2</v>
      </c>
      <c r="M14" s="123">
        <v>1</v>
      </c>
      <c r="N14" s="148">
        <v>3</v>
      </c>
    </row>
    <row r="15" spans="1:14" ht="12.75">
      <c r="A15" s="125"/>
      <c r="B15" s="132" t="s">
        <v>38</v>
      </c>
      <c r="C15" s="164">
        <v>10</v>
      </c>
      <c r="D15" s="124">
        <v>51</v>
      </c>
      <c r="E15" s="165">
        <v>61</v>
      </c>
      <c r="F15" s="145"/>
      <c r="G15" s="134"/>
      <c r="H15" s="146"/>
      <c r="I15" s="137">
        <v>7</v>
      </c>
      <c r="J15" s="123">
        <v>14</v>
      </c>
      <c r="K15" s="148">
        <v>21</v>
      </c>
      <c r="L15" s="145"/>
      <c r="M15" s="134"/>
      <c r="N15" s="146"/>
    </row>
    <row r="16" spans="1:14" ht="12.75">
      <c r="A16" s="125"/>
      <c r="B16" s="132" t="s">
        <v>40</v>
      </c>
      <c r="C16" s="164">
        <v>2</v>
      </c>
      <c r="D16" s="124">
        <v>6</v>
      </c>
      <c r="E16" s="165">
        <v>8</v>
      </c>
      <c r="F16" s="145"/>
      <c r="G16" s="134"/>
      <c r="H16" s="146"/>
      <c r="I16" s="137">
        <v>1</v>
      </c>
      <c r="J16" s="123">
        <v>0</v>
      </c>
      <c r="K16" s="148">
        <v>1</v>
      </c>
      <c r="L16" s="145"/>
      <c r="M16" s="134"/>
      <c r="N16" s="146"/>
    </row>
    <row r="17" spans="1:14" ht="15.75">
      <c r="A17" s="126" t="s">
        <v>7</v>
      </c>
      <c r="B17" s="127"/>
      <c r="C17" s="149">
        <f>SUM(C11:C16)</f>
        <v>67</v>
      </c>
      <c r="D17" s="128">
        <f aca="true" t="shared" si="1" ref="D17:N17">SUM(D11:D16)</f>
        <v>228</v>
      </c>
      <c r="E17" s="150">
        <f t="shared" si="1"/>
        <v>295</v>
      </c>
      <c r="F17" s="159">
        <f t="shared" si="1"/>
        <v>1</v>
      </c>
      <c r="G17" s="141">
        <f t="shared" si="1"/>
        <v>58</v>
      </c>
      <c r="H17" s="160">
        <f t="shared" si="1"/>
        <v>59</v>
      </c>
      <c r="I17" s="138">
        <f t="shared" si="1"/>
        <v>22</v>
      </c>
      <c r="J17" s="128">
        <f t="shared" si="1"/>
        <v>73</v>
      </c>
      <c r="K17" s="150">
        <f t="shared" si="1"/>
        <v>95</v>
      </c>
      <c r="L17" s="149">
        <f t="shared" si="1"/>
        <v>5</v>
      </c>
      <c r="M17" s="128">
        <f t="shared" si="1"/>
        <v>6</v>
      </c>
      <c r="N17" s="150">
        <f t="shared" si="1"/>
        <v>11</v>
      </c>
    </row>
    <row r="18" spans="1:14" ht="15">
      <c r="A18" s="122" t="s">
        <v>10</v>
      </c>
      <c r="B18" s="132" t="s">
        <v>19</v>
      </c>
      <c r="C18" s="164">
        <v>19</v>
      </c>
      <c r="D18" s="124">
        <v>70</v>
      </c>
      <c r="E18" s="165">
        <v>89</v>
      </c>
      <c r="F18" s="145"/>
      <c r="G18" s="134"/>
      <c r="H18" s="146"/>
      <c r="I18" s="137">
        <v>0</v>
      </c>
      <c r="J18" s="123">
        <v>8</v>
      </c>
      <c r="K18" s="148">
        <v>8</v>
      </c>
      <c r="L18" s="145"/>
      <c r="M18" s="134"/>
      <c r="N18" s="146"/>
    </row>
    <row r="19" spans="1:14" ht="12.75">
      <c r="A19" s="125"/>
      <c r="B19" s="132" t="s">
        <v>22</v>
      </c>
      <c r="C19" s="164">
        <v>4</v>
      </c>
      <c r="D19" s="124">
        <v>9</v>
      </c>
      <c r="E19" s="165">
        <v>13</v>
      </c>
      <c r="F19" s="157">
        <v>0</v>
      </c>
      <c r="G19" s="140">
        <v>6</v>
      </c>
      <c r="H19" s="158">
        <v>6</v>
      </c>
      <c r="I19" s="137">
        <v>0</v>
      </c>
      <c r="J19" s="123">
        <v>0</v>
      </c>
      <c r="K19" s="148">
        <v>0</v>
      </c>
      <c r="L19" s="145"/>
      <c r="M19" s="134"/>
      <c r="N19" s="146"/>
    </row>
    <row r="20" spans="1:14" ht="12.75">
      <c r="A20" s="125"/>
      <c r="B20" s="132" t="s">
        <v>26</v>
      </c>
      <c r="C20" s="164">
        <v>19</v>
      </c>
      <c r="D20" s="124">
        <v>68</v>
      </c>
      <c r="E20" s="165">
        <v>87</v>
      </c>
      <c r="F20" s="157">
        <v>1</v>
      </c>
      <c r="G20" s="140">
        <v>1</v>
      </c>
      <c r="H20" s="158">
        <v>2</v>
      </c>
      <c r="I20" s="137">
        <v>10</v>
      </c>
      <c r="J20" s="123">
        <v>21</v>
      </c>
      <c r="K20" s="148">
        <v>31</v>
      </c>
      <c r="L20" s="147">
        <v>1</v>
      </c>
      <c r="M20" s="123">
        <v>0</v>
      </c>
      <c r="N20" s="148">
        <v>1</v>
      </c>
    </row>
    <row r="21" spans="1:14" ht="12.75">
      <c r="A21" s="125"/>
      <c r="B21" s="132" t="s">
        <v>37</v>
      </c>
      <c r="C21" s="164">
        <v>32</v>
      </c>
      <c r="D21" s="124">
        <v>14</v>
      </c>
      <c r="E21" s="165">
        <v>46</v>
      </c>
      <c r="F21" s="145"/>
      <c r="G21" s="134"/>
      <c r="H21" s="146"/>
      <c r="I21" s="137">
        <v>5</v>
      </c>
      <c r="J21" s="123">
        <v>18</v>
      </c>
      <c r="K21" s="148">
        <v>23</v>
      </c>
      <c r="L21" s="147">
        <v>0</v>
      </c>
      <c r="M21" s="123">
        <v>1</v>
      </c>
      <c r="N21" s="148">
        <v>1</v>
      </c>
    </row>
    <row r="22" spans="1:14" ht="15.75">
      <c r="A22" s="126" t="s">
        <v>7</v>
      </c>
      <c r="B22" s="127"/>
      <c r="C22" s="149">
        <f>SUM(C18:C21)</f>
        <v>74</v>
      </c>
      <c r="D22" s="128">
        <f aca="true" t="shared" si="2" ref="D22:N22">SUM(D18:D21)</f>
        <v>161</v>
      </c>
      <c r="E22" s="150">
        <f t="shared" si="2"/>
        <v>235</v>
      </c>
      <c r="F22" s="159">
        <f t="shared" si="2"/>
        <v>1</v>
      </c>
      <c r="G22" s="141">
        <f t="shared" si="2"/>
        <v>7</v>
      </c>
      <c r="H22" s="160">
        <f t="shared" si="2"/>
        <v>8</v>
      </c>
      <c r="I22" s="138">
        <f t="shared" si="2"/>
        <v>15</v>
      </c>
      <c r="J22" s="128">
        <f t="shared" si="2"/>
        <v>47</v>
      </c>
      <c r="K22" s="150">
        <f t="shared" si="2"/>
        <v>62</v>
      </c>
      <c r="L22" s="149">
        <f t="shared" si="2"/>
        <v>1</v>
      </c>
      <c r="M22" s="128">
        <f t="shared" si="2"/>
        <v>1</v>
      </c>
      <c r="N22" s="150">
        <f t="shared" si="2"/>
        <v>2</v>
      </c>
    </row>
    <row r="23" spans="1:14" ht="15">
      <c r="A23" s="122" t="s">
        <v>11</v>
      </c>
      <c r="B23" s="132" t="s">
        <v>27</v>
      </c>
      <c r="C23" s="164">
        <v>18</v>
      </c>
      <c r="D23" s="124">
        <v>84</v>
      </c>
      <c r="E23" s="165">
        <v>102</v>
      </c>
      <c r="F23" s="145"/>
      <c r="G23" s="134"/>
      <c r="H23" s="146"/>
      <c r="I23" s="137">
        <v>3</v>
      </c>
      <c r="J23" s="123">
        <v>6</v>
      </c>
      <c r="K23" s="148">
        <v>9</v>
      </c>
      <c r="L23" s="145"/>
      <c r="M23" s="134"/>
      <c r="N23" s="146"/>
    </row>
    <row r="24" spans="1:14" ht="12.75">
      <c r="A24" s="125"/>
      <c r="B24" s="132" t="s">
        <v>29</v>
      </c>
      <c r="C24" s="164">
        <v>44</v>
      </c>
      <c r="D24" s="124">
        <v>276</v>
      </c>
      <c r="E24" s="165">
        <v>320</v>
      </c>
      <c r="F24" s="157">
        <v>23</v>
      </c>
      <c r="G24" s="140">
        <v>76</v>
      </c>
      <c r="H24" s="158">
        <v>99</v>
      </c>
      <c r="I24" s="137">
        <v>2</v>
      </c>
      <c r="J24" s="123">
        <v>21</v>
      </c>
      <c r="K24" s="148">
        <v>23</v>
      </c>
      <c r="L24" s="145"/>
      <c r="M24" s="134"/>
      <c r="N24" s="146"/>
    </row>
    <row r="25" spans="1:14" ht="12.75">
      <c r="A25" s="125"/>
      <c r="B25" s="132" t="s">
        <v>42</v>
      </c>
      <c r="C25" s="164">
        <v>1</v>
      </c>
      <c r="D25" s="124">
        <v>17</v>
      </c>
      <c r="E25" s="165">
        <v>18</v>
      </c>
      <c r="F25" s="157">
        <v>2</v>
      </c>
      <c r="G25" s="140">
        <v>15</v>
      </c>
      <c r="H25" s="158">
        <v>17</v>
      </c>
      <c r="I25" s="137">
        <v>5</v>
      </c>
      <c r="J25" s="123">
        <v>33</v>
      </c>
      <c r="K25" s="148">
        <v>38</v>
      </c>
      <c r="L25" s="147">
        <v>0</v>
      </c>
      <c r="M25" s="123">
        <v>1</v>
      </c>
      <c r="N25" s="148">
        <v>1</v>
      </c>
    </row>
    <row r="26" spans="1:14" ht="15.75">
      <c r="A26" s="126" t="s">
        <v>7</v>
      </c>
      <c r="B26" s="127"/>
      <c r="C26" s="149">
        <f>SUM(C23:C25)</f>
        <v>63</v>
      </c>
      <c r="D26" s="128">
        <f aca="true" t="shared" si="3" ref="D26:N26">SUM(D23:D25)</f>
        <v>377</v>
      </c>
      <c r="E26" s="150">
        <f t="shared" si="3"/>
        <v>440</v>
      </c>
      <c r="F26" s="159">
        <f t="shared" si="3"/>
        <v>25</v>
      </c>
      <c r="G26" s="141">
        <f t="shared" si="3"/>
        <v>91</v>
      </c>
      <c r="H26" s="160">
        <f t="shared" si="3"/>
        <v>116</v>
      </c>
      <c r="I26" s="138">
        <f t="shared" si="3"/>
        <v>10</v>
      </c>
      <c r="J26" s="128">
        <f t="shared" si="3"/>
        <v>60</v>
      </c>
      <c r="K26" s="150">
        <f t="shared" si="3"/>
        <v>70</v>
      </c>
      <c r="L26" s="149">
        <f t="shared" si="3"/>
        <v>0</v>
      </c>
      <c r="M26" s="128">
        <f t="shared" si="3"/>
        <v>1</v>
      </c>
      <c r="N26" s="150">
        <f t="shared" si="3"/>
        <v>1</v>
      </c>
    </row>
    <row r="27" spans="1:14" ht="15">
      <c r="A27" s="122" t="s">
        <v>12</v>
      </c>
      <c r="B27" s="132" t="s">
        <v>25</v>
      </c>
      <c r="C27" s="164">
        <v>51</v>
      </c>
      <c r="D27" s="124">
        <v>26</v>
      </c>
      <c r="E27" s="165">
        <v>77</v>
      </c>
      <c r="F27" s="157">
        <v>0</v>
      </c>
      <c r="G27" s="140">
        <v>1</v>
      </c>
      <c r="H27" s="158">
        <v>1</v>
      </c>
      <c r="I27" s="137">
        <v>27</v>
      </c>
      <c r="J27" s="123">
        <v>26</v>
      </c>
      <c r="K27" s="148">
        <v>53</v>
      </c>
      <c r="L27" s="147">
        <v>1</v>
      </c>
      <c r="M27" s="123">
        <v>0</v>
      </c>
      <c r="N27" s="148">
        <v>1</v>
      </c>
    </row>
    <row r="28" spans="1:14" ht="12.75">
      <c r="A28" s="125"/>
      <c r="B28" s="132" t="s">
        <v>28</v>
      </c>
      <c r="C28" s="164">
        <v>2</v>
      </c>
      <c r="D28" s="124">
        <v>9</v>
      </c>
      <c r="E28" s="165">
        <v>11</v>
      </c>
      <c r="F28" s="145"/>
      <c r="G28" s="134"/>
      <c r="H28" s="146"/>
      <c r="I28" s="137">
        <v>7</v>
      </c>
      <c r="J28" s="123">
        <v>5</v>
      </c>
      <c r="K28" s="148">
        <v>12</v>
      </c>
      <c r="L28" s="147">
        <v>1</v>
      </c>
      <c r="M28" s="123">
        <v>2</v>
      </c>
      <c r="N28" s="148">
        <v>3</v>
      </c>
    </row>
    <row r="29" spans="1:14" ht="12.75">
      <c r="A29" s="125"/>
      <c r="B29" s="132" t="s">
        <v>31</v>
      </c>
      <c r="C29" s="164">
        <v>20</v>
      </c>
      <c r="D29" s="124">
        <v>45</v>
      </c>
      <c r="E29" s="165">
        <v>65</v>
      </c>
      <c r="F29" s="145"/>
      <c r="G29" s="134"/>
      <c r="H29" s="146"/>
      <c r="I29" s="137">
        <v>6</v>
      </c>
      <c r="J29" s="123">
        <v>7</v>
      </c>
      <c r="K29" s="148">
        <v>13</v>
      </c>
      <c r="L29" s="147">
        <v>3</v>
      </c>
      <c r="M29" s="123">
        <v>3</v>
      </c>
      <c r="N29" s="148">
        <v>6</v>
      </c>
    </row>
    <row r="30" spans="1:14" ht="12.75">
      <c r="A30" s="125"/>
      <c r="B30" s="132" t="s">
        <v>35</v>
      </c>
      <c r="C30" s="164">
        <v>14</v>
      </c>
      <c r="D30" s="124">
        <v>2</v>
      </c>
      <c r="E30" s="165">
        <v>16</v>
      </c>
      <c r="F30" s="145"/>
      <c r="G30" s="134"/>
      <c r="H30" s="146"/>
      <c r="I30" s="137">
        <v>1</v>
      </c>
      <c r="J30" s="123">
        <v>0</v>
      </c>
      <c r="K30" s="148">
        <v>1</v>
      </c>
      <c r="L30" s="147">
        <v>1</v>
      </c>
      <c r="M30" s="123">
        <v>1</v>
      </c>
      <c r="N30" s="148">
        <v>2</v>
      </c>
    </row>
    <row r="31" spans="1:14" ht="12.75">
      <c r="A31" s="125"/>
      <c r="B31" s="132" t="s">
        <v>36</v>
      </c>
      <c r="C31" s="164">
        <v>18</v>
      </c>
      <c r="D31" s="124">
        <v>15</v>
      </c>
      <c r="E31" s="165">
        <v>33</v>
      </c>
      <c r="F31" s="145"/>
      <c r="G31" s="134"/>
      <c r="H31" s="146"/>
      <c r="I31" s="137">
        <v>7</v>
      </c>
      <c r="J31" s="123">
        <v>6</v>
      </c>
      <c r="K31" s="148">
        <v>13</v>
      </c>
      <c r="L31" s="147">
        <v>7</v>
      </c>
      <c r="M31" s="123">
        <v>1</v>
      </c>
      <c r="N31" s="148">
        <v>8</v>
      </c>
    </row>
    <row r="32" spans="1:14" ht="12.75">
      <c r="A32" s="125"/>
      <c r="B32" s="132" t="s">
        <v>41</v>
      </c>
      <c r="C32" s="164">
        <v>19</v>
      </c>
      <c r="D32" s="124">
        <v>11</v>
      </c>
      <c r="E32" s="165">
        <v>30</v>
      </c>
      <c r="F32" s="145"/>
      <c r="G32" s="134"/>
      <c r="H32" s="146"/>
      <c r="I32" s="137">
        <v>4</v>
      </c>
      <c r="J32" s="123">
        <v>3</v>
      </c>
      <c r="K32" s="148">
        <v>7</v>
      </c>
      <c r="L32" s="147">
        <v>1</v>
      </c>
      <c r="M32" s="123">
        <v>0</v>
      </c>
      <c r="N32" s="148">
        <v>1</v>
      </c>
    </row>
    <row r="33" spans="1:14" ht="15.75">
      <c r="A33" s="126" t="s">
        <v>7</v>
      </c>
      <c r="B33" s="127"/>
      <c r="C33" s="149">
        <f>SUM(C27:C32)</f>
        <v>124</v>
      </c>
      <c r="D33" s="128">
        <f aca="true" t="shared" si="4" ref="D33:N33">SUM(D27:D32)</f>
        <v>108</v>
      </c>
      <c r="E33" s="150">
        <f t="shared" si="4"/>
        <v>232</v>
      </c>
      <c r="F33" s="159">
        <f t="shared" si="4"/>
        <v>0</v>
      </c>
      <c r="G33" s="141">
        <f t="shared" si="4"/>
        <v>1</v>
      </c>
      <c r="H33" s="160">
        <f t="shared" si="4"/>
        <v>1</v>
      </c>
      <c r="I33" s="138">
        <f t="shared" si="4"/>
        <v>52</v>
      </c>
      <c r="J33" s="128">
        <f t="shared" si="4"/>
        <v>47</v>
      </c>
      <c r="K33" s="150">
        <f t="shared" si="4"/>
        <v>99</v>
      </c>
      <c r="L33" s="149">
        <f t="shared" si="4"/>
        <v>14</v>
      </c>
      <c r="M33" s="128">
        <f t="shared" si="4"/>
        <v>7</v>
      </c>
      <c r="N33" s="150">
        <f t="shared" si="4"/>
        <v>21</v>
      </c>
    </row>
    <row r="34" spans="1:14" ht="12.75">
      <c r="A34" s="123" t="s">
        <v>45</v>
      </c>
      <c r="B34" s="132"/>
      <c r="C34" s="147">
        <v>0</v>
      </c>
      <c r="D34" s="123">
        <v>0</v>
      </c>
      <c r="E34" s="148">
        <v>0</v>
      </c>
      <c r="F34" s="157">
        <v>0</v>
      </c>
      <c r="G34" s="140">
        <v>5</v>
      </c>
      <c r="H34" s="158">
        <v>5</v>
      </c>
      <c r="I34" s="137">
        <v>3</v>
      </c>
      <c r="J34" s="123">
        <v>18</v>
      </c>
      <c r="K34" s="148">
        <v>21</v>
      </c>
      <c r="L34" s="145"/>
      <c r="M34" s="134"/>
      <c r="N34" s="146"/>
    </row>
    <row r="35" spans="1:14" ht="15.75">
      <c r="A35" s="129"/>
      <c r="B35" s="129"/>
      <c r="C35" s="166"/>
      <c r="D35" s="135"/>
      <c r="E35" s="167"/>
      <c r="F35" s="145"/>
      <c r="G35" s="134"/>
      <c r="H35" s="146"/>
      <c r="I35" s="139"/>
      <c r="J35" s="134"/>
      <c r="K35" s="146"/>
      <c r="L35" s="145"/>
      <c r="M35" s="134"/>
      <c r="N35" s="146"/>
    </row>
    <row r="36" spans="1:14" ht="19.5" thickBot="1">
      <c r="A36" s="130" t="s">
        <v>112</v>
      </c>
      <c r="B36" s="133"/>
      <c r="C36" s="151">
        <f aca="true" t="shared" si="5" ref="C36:N36">SUM(C34+C33+C26+C22+C17+C10)</f>
        <v>467</v>
      </c>
      <c r="D36" s="152">
        <f t="shared" si="5"/>
        <v>1111</v>
      </c>
      <c r="E36" s="153">
        <f t="shared" si="5"/>
        <v>1578</v>
      </c>
      <c r="F36" s="161">
        <f t="shared" si="5"/>
        <v>47</v>
      </c>
      <c r="G36" s="162">
        <f t="shared" si="5"/>
        <v>275</v>
      </c>
      <c r="H36" s="163">
        <f t="shared" si="5"/>
        <v>322</v>
      </c>
      <c r="I36" s="169">
        <f t="shared" si="5"/>
        <v>246</v>
      </c>
      <c r="J36" s="152">
        <f t="shared" si="5"/>
        <v>494</v>
      </c>
      <c r="K36" s="153">
        <f t="shared" si="5"/>
        <v>740</v>
      </c>
      <c r="L36" s="151">
        <f t="shared" si="5"/>
        <v>21</v>
      </c>
      <c r="M36" s="152">
        <f t="shared" si="5"/>
        <v>15</v>
      </c>
      <c r="N36" s="153">
        <f t="shared" si="5"/>
        <v>36</v>
      </c>
    </row>
  </sheetData>
  <sheetProtection/>
  <mergeCells count="5">
    <mergeCell ref="L2:N2"/>
    <mergeCell ref="A1:N1"/>
    <mergeCell ref="C2:E2"/>
    <mergeCell ref="F2:H2"/>
    <mergeCell ref="I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5"/>
  <sheetViews>
    <sheetView showGridLines="0" zoomScalePageLayoutView="0" workbookViewId="0" topLeftCell="A100">
      <selection activeCell="H158" sqref="H158"/>
    </sheetView>
  </sheetViews>
  <sheetFormatPr defaultColWidth="9.140625" defaultRowHeight="12.75"/>
  <cols>
    <col min="1" max="1" width="39.421875" style="104" customWidth="1"/>
    <col min="2" max="2" width="9.7109375" style="104" customWidth="1"/>
    <col min="3" max="3" width="11.28125" style="104" customWidth="1"/>
    <col min="4" max="4" width="9.140625" style="104" customWidth="1"/>
    <col min="5" max="5" width="9.140625" style="261" customWidth="1"/>
    <col min="6" max="16384" width="9.140625" style="104" customWidth="1"/>
  </cols>
  <sheetData>
    <row r="1" spans="1:2" ht="15.75">
      <c r="A1" s="4" t="s">
        <v>0</v>
      </c>
      <c r="B1" s="4"/>
    </row>
    <row r="2" spans="1:2" ht="19.5" thickBot="1">
      <c r="A2" s="5"/>
      <c r="B2" s="6"/>
    </row>
    <row r="3" spans="2:13" ht="16.5" thickBot="1">
      <c r="B3" s="467" t="s">
        <v>1</v>
      </c>
      <c r="C3" s="468"/>
      <c r="D3" s="469"/>
      <c r="E3" s="470" t="s">
        <v>2</v>
      </c>
      <c r="F3" s="468"/>
      <c r="G3" s="469"/>
      <c r="H3" s="470" t="s">
        <v>3</v>
      </c>
      <c r="I3" s="468"/>
      <c r="J3" s="471"/>
      <c r="K3" s="467" t="s">
        <v>4</v>
      </c>
      <c r="L3" s="468"/>
      <c r="M3" s="471"/>
    </row>
    <row r="4" spans="2:13" ht="15.75">
      <c r="B4" s="7" t="s">
        <v>5</v>
      </c>
      <c r="C4" s="8" t="s">
        <v>6</v>
      </c>
      <c r="D4" s="9" t="s">
        <v>7</v>
      </c>
      <c r="E4" s="267" t="s">
        <v>5</v>
      </c>
      <c r="F4" s="10" t="s">
        <v>6</v>
      </c>
      <c r="G4" s="11" t="s">
        <v>7</v>
      </c>
      <c r="H4" s="10" t="s">
        <v>5</v>
      </c>
      <c r="I4" s="10" t="s">
        <v>6</v>
      </c>
      <c r="J4" s="11" t="s">
        <v>7</v>
      </c>
      <c r="K4" s="8" t="s">
        <v>5</v>
      </c>
      <c r="L4" s="8" t="s">
        <v>6</v>
      </c>
      <c r="M4" s="9" t="s">
        <v>7</v>
      </c>
    </row>
    <row r="5" spans="1:13" ht="15.75">
      <c r="A5" s="12" t="s">
        <v>8</v>
      </c>
      <c r="B5" s="13">
        <v>103</v>
      </c>
      <c r="C5" s="14">
        <v>240</v>
      </c>
      <c r="D5" s="15">
        <v>343</v>
      </c>
      <c r="E5" s="268">
        <v>27</v>
      </c>
      <c r="F5" s="14">
        <v>106</v>
      </c>
      <c r="G5" s="15">
        <v>133</v>
      </c>
      <c r="H5" s="14">
        <v>116</v>
      </c>
      <c r="I5" s="14">
        <v>189</v>
      </c>
      <c r="J5" s="15">
        <v>305</v>
      </c>
      <c r="K5" s="14">
        <v>2</v>
      </c>
      <c r="L5" s="14">
        <v>3</v>
      </c>
      <c r="M5" s="15">
        <v>5</v>
      </c>
    </row>
    <row r="6" spans="1:13" ht="15.75">
      <c r="A6" s="16" t="s">
        <v>9</v>
      </c>
      <c r="B6" s="13">
        <v>53</v>
      </c>
      <c r="C6" s="14">
        <v>187</v>
      </c>
      <c r="D6" s="15">
        <v>240</v>
      </c>
      <c r="E6" s="268">
        <v>0</v>
      </c>
      <c r="F6" s="14">
        <v>63</v>
      </c>
      <c r="G6" s="15">
        <v>63</v>
      </c>
      <c r="H6" s="14">
        <v>16</v>
      </c>
      <c r="I6" s="14">
        <v>51</v>
      </c>
      <c r="J6" s="15">
        <v>67</v>
      </c>
      <c r="K6" s="14">
        <v>5</v>
      </c>
      <c r="L6" s="14">
        <v>9</v>
      </c>
      <c r="M6" s="15">
        <v>14</v>
      </c>
    </row>
    <row r="7" spans="1:13" ht="15.75">
      <c r="A7" s="16" t="s">
        <v>10</v>
      </c>
      <c r="B7" s="13">
        <v>71</v>
      </c>
      <c r="C7" s="14">
        <v>135</v>
      </c>
      <c r="D7" s="15">
        <v>206</v>
      </c>
      <c r="E7" s="269">
        <v>0</v>
      </c>
      <c r="F7" s="115">
        <v>3</v>
      </c>
      <c r="G7" s="116">
        <v>3</v>
      </c>
      <c r="H7" s="114">
        <v>20</v>
      </c>
      <c r="I7" s="115">
        <v>43</v>
      </c>
      <c r="J7" s="116">
        <v>63</v>
      </c>
      <c r="K7" s="14">
        <v>1</v>
      </c>
      <c r="L7" s="14">
        <v>3</v>
      </c>
      <c r="M7" s="15">
        <v>4</v>
      </c>
    </row>
    <row r="8" spans="1:13" ht="15.75">
      <c r="A8" s="16" t="s">
        <v>11</v>
      </c>
      <c r="B8" s="13">
        <v>41</v>
      </c>
      <c r="C8" s="14">
        <v>323</v>
      </c>
      <c r="D8" s="15">
        <v>364</v>
      </c>
      <c r="E8" s="268">
        <v>9</v>
      </c>
      <c r="F8" s="14">
        <v>24</v>
      </c>
      <c r="G8" s="15">
        <v>33</v>
      </c>
      <c r="H8" s="14">
        <v>4</v>
      </c>
      <c r="I8" s="14">
        <v>46</v>
      </c>
      <c r="J8" s="15">
        <v>50</v>
      </c>
      <c r="K8" s="14">
        <v>0</v>
      </c>
      <c r="L8" s="14">
        <v>1</v>
      </c>
      <c r="M8" s="15">
        <v>1</v>
      </c>
    </row>
    <row r="9" spans="1:13" ht="15.75">
      <c r="A9" s="16" t="s">
        <v>12</v>
      </c>
      <c r="B9" s="13">
        <v>106</v>
      </c>
      <c r="C9" s="14">
        <v>88</v>
      </c>
      <c r="D9" s="15">
        <v>194</v>
      </c>
      <c r="E9" s="268">
        <v>1</v>
      </c>
      <c r="F9" s="14">
        <v>0</v>
      </c>
      <c r="G9" s="15">
        <v>1</v>
      </c>
      <c r="H9" s="14">
        <v>55</v>
      </c>
      <c r="I9" s="14">
        <v>40</v>
      </c>
      <c r="J9" s="15">
        <v>95</v>
      </c>
      <c r="K9" s="14">
        <v>4</v>
      </c>
      <c r="L9" s="14">
        <v>4</v>
      </c>
      <c r="M9" s="15">
        <v>8</v>
      </c>
    </row>
    <row r="10" spans="1:13" ht="16.5" thickBot="1">
      <c r="A10" s="16" t="s">
        <v>13</v>
      </c>
      <c r="B10" s="92">
        <v>374</v>
      </c>
      <c r="C10" s="93">
        <v>973</v>
      </c>
      <c r="D10" s="18">
        <v>1347</v>
      </c>
      <c r="E10" s="270">
        <v>37</v>
      </c>
      <c r="F10" s="118">
        <v>196</v>
      </c>
      <c r="G10" s="119">
        <v>233</v>
      </c>
      <c r="H10" s="117">
        <v>211</v>
      </c>
      <c r="I10" s="118">
        <v>369</v>
      </c>
      <c r="J10" s="119">
        <v>580</v>
      </c>
      <c r="K10" s="17">
        <v>12</v>
      </c>
      <c r="L10" s="17">
        <v>20</v>
      </c>
      <c r="M10" s="18">
        <v>32</v>
      </c>
    </row>
    <row r="11" spans="2:13" ht="13.5" thickBot="1">
      <c r="B11" s="105">
        <f>SUM(B10/D10)</f>
        <v>0.27765404602821087</v>
      </c>
      <c r="C11" s="106">
        <f>SUM(C10/D10)</f>
        <v>0.7223459539717891</v>
      </c>
      <c r="D11" s="107"/>
      <c r="E11" s="271">
        <f>SUM(E10/G10)</f>
        <v>0.15879828326180256</v>
      </c>
      <c r="F11" s="106">
        <f>SUM(F10/G10)</f>
        <v>0.8412017167381974</v>
      </c>
      <c r="G11" s="107"/>
      <c r="H11" s="106">
        <f>SUM(H10/J10)</f>
        <v>0.36379310344827587</v>
      </c>
      <c r="I11" s="106">
        <f>SUM(I10/J10)</f>
        <v>0.6362068965517241</v>
      </c>
      <c r="J11" s="107"/>
      <c r="K11" s="106">
        <f>SUM(K10/M10)</f>
        <v>0.375</v>
      </c>
      <c r="L11" s="106">
        <f>SUM(L10/M10)</f>
        <v>0.625</v>
      </c>
      <c r="M11" s="108"/>
    </row>
    <row r="14" ht="13.5" thickBot="1"/>
    <row r="15" spans="1:4" ht="18.75">
      <c r="A15" s="19" t="s">
        <v>14</v>
      </c>
      <c r="B15" s="109"/>
      <c r="C15" s="109"/>
      <c r="D15" s="110"/>
    </row>
    <row r="16" spans="1:4" ht="18.75">
      <c r="A16" s="20"/>
      <c r="B16" s="21" t="s">
        <v>5</v>
      </c>
      <c r="C16" s="22" t="s">
        <v>6</v>
      </c>
      <c r="D16" s="23" t="s">
        <v>15</v>
      </c>
    </row>
    <row r="17" spans="1:4" ht="15.75">
      <c r="A17" s="24" t="s">
        <v>8</v>
      </c>
      <c r="B17" s="14">
        <v>248</v>
      </c>
      <c r="C17" s="14">
        <v>538</v>
      </c>
      <c r="D17" s="15">
        <v>786</v>
      </c>
    </row>
    <row r="18" spans="1:4" ht="15.75">
      <c r="A18" s="25" t="s">
        <v>9</v>
      </c>
      <c r="B18" s="14">
        <v>74</v>
      </c>
      <c r="C18" s="14">
        <v>310</v>
      </c>
      <c r="D18" s="15">
        <v>384</v>
      </c>
    </row>
    <row r="19" spans="1:4" ht="15.75">
      <c r="A19" s="25" t="s">
        <v>10</v>
      </c>
      <c r="B19" s="14">
        <v>92</v>
      </c>
      <c r="C19" s="14">
        <v>184</v>
      </c>
      <c r="D19" s="15">
        <v>276</v>
      </c>
    </row>
    <row r="20" spans="1:4" ht="15.75">
      <c r="A20" s="25" t="s">
        <v>11</v>
      </c>
      <c r="B20" s="14">
        <v>54</v>
      </c>
      <c r="C20" s="14">
        <v>394</v>
      </c>
      <c r="D20" s="15">
        <v>448</v>
      </c>
    </row>
    <row r="21" spans="1:4" ht="15.75">
      <c r="A21" s="25" t="s">
        <v>12</v>
      </c>
      <c r="B21" s="14">
        <v>166</v>
      </c>
      <c r="C21" s="14">
        <v>132</v>
      </c>
      <c r="D21" s="15">
        <v>298</v>
      </c>
    </row>
    <row r="22" spans="1:4" ht="16.5" thickBot="1">
      <c r="A22" s="26" t="s">
        <v>13</v>
      </c>
      <c r="B22" s="93">
        <v>634</v>
      </c>
      <c r="C22" s="93">
        <v>1558</v>
      </c>
      <c r="D22" s="95">
        <v>2192</v>
      </c>
    </row>
    <row r="23" spans="2:4" ht="13.5" thickBot="1">
      <c r="B23" s="111">
        <f>SUM(B22/D22)</f>
        <v>0.2892335766423358</v>
      </c>
      <c r="C23" s="112">
        <f>SUM(C22/D22)</f>
        <v>0.7107664233576643</v>
      </c>
      <c r="D23" s="113"/>
    </row>
    <row r="24" spans="2:4" ht="12.75">
      <c r="B24" s="290"/>
      <c r="C24" s="290"/>
      <c r="D24" s="291"/>
    </row>
    <row r="25" spans="1:13" ht="12.7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</row>
    <row r="26" ht="15.75">
      <c r="A26" s="225" t="s">
        <v>115</v>
      </c>
    </row>
    <row r="27" ht="16.5" thickBot="1">
      <c r="A27" s="242" t="s">
        <v>8</v>
      </c>
    </row>
    <row r="28" spans="1:13" ht="15">
      <c r="A28" s="226" t="s">
        <v>20</v>
      </c>
      <c r="B28" s="472" t="s">
        <v>1</v>
      </c>
      <c r="C28" s="473"/>
      <c r="D28" s="474"/>
      <c r="E28" s="472" t="s">
        <v>2</v>
      </c>
      <c r="F28" s="473"/>
      <c r="G28" s="473"/>
      <c r="H28" s="473" t="s">
        <v>3</v>
      </c>
      <c r="I28" s="473"/>
      <c r="J28" s="473"/>
      <c r="K28" s="473" t="s">
        <v>4</v>
      </c>
      <c r="L28" s="473"/>
      <c r="M28" s="474"/>
    </row>
    <row r="29" spans="2:17" ht="12.75">
      <c r="B29" s="179" t="s">
        <v>5</v>
      </c>
      <c r="C29" s="180" t="s">
        <v>6</v>
      </c>
      <c r="D29" s="181" t="s">
        <v>7</v>
      </c>
      <c r="E29" s="272" t="s">
        <v>5</v>
      </c>
      <c r="F29" s="180" t="s">
        <v>6</v>
      </c>
      <c r="G29" s="180" t="s">
        <v>7</v>
      </c>
      <c r="H29" s="180" t="s">
        <v>5</v>
      </c>
      <c r="I29" s="180" t="s">
        <v>6</v>
      </c>
      <c r="J29" s="180" t="s">
        <v>7</v>
      </c>
      <c r="K29" s="180" t="s">
        <v>5</v>
      </c>
      <c r="L29" s="180" t="s">
        <v>6</v>
      </c>
      <c r="M29" s="181" t="s">
        <v>7</v>
      </c>
      <c r="N29" s="173"/>
      <c r="O29" s="173"/>
      <c r="P29" s="173"/>
      <c r="Q29" s="173"/>
    </row>
    <row r="30" spans="2:17" ht="13.5" thickBot="1">
      <c r="B30" s="186">
        <v>5</v>
      </c>
      <c r="C30" s="187">
        <v>95</v>
      </c>
      <c r="D30" s="188">
        <v>100</v>
      </c>
      <c r="E30" s="189">
        <v>19</v>
      </c>
      <c r="F30" s="187">
        <v>71</v>
      </c>
      <c r="G30" s="187">
        <v>90</v>
      </c>
      <c r="H30" s="187">
        <v>11</v>
      </c>
      <c r="I30" s="187">
        <v>40</v>
      </c>
      <c r="J30" s="187">
        <v>51</v>
      </c>
      <c r="K30" s="187">
        <v>0</v>
      </c>
      <c r="L30" s="190">
        <v>1</v>
      </c>
      <c r="M30" s="191">
        <v>1</v>
      </c>
      <c r="N30" s="173"/>
      <c r="O30" s="173"/>
      <c r="P30" s="173"/>
      <c r="Q30" s="173"/>
    </row>
    <row r="31" spans="1:17" ht="15.75" thickBot="1">
      <c r="A31" s="182" t="s">
        <v>47</v>
      </c>
      <c r="B31" s="183">
        <v>35</v>
      </c>
      <c r="C31" s="184">
        <v>207</v>
      </c>
      <c r="D31" s="185">
        <v>242</v>
      </c>
      <c r="N31" s="173"/>
      <c r="O31" s="173"/>
      <c r="P31" s="173"/>
      <c r="Q31" s="173"/>
    </row>
    <row r="32" spans="1:17" ht="13.5" thickBot="1">
      <c r="A32" s="178"/>
      <c r="N32" s="173"/>
      <c r="O32" s="173"/>
      <c r="P32" s="173"/>
      <c r="Q32" s="173"/>
    </row>
    <row r="33" spans="1:17" ht="15">
      <c r="A33" s="170" t="s">
        <v>21</v>
      </c>
      <c r="B33" s="475" t="s">
        <v>1</v>
      </c>
      <c r="C33" s="473"/>
      <c r="D33" s="474"/>
      <c r="E33" s="472" t="s">
        <v>2</v>
      </c>
      <c r="F33" s="473"/>
      <c r="G33" s="473"/>
      <c r="H33" s="473" t="s">
        <v>3</v>
      </c>
      <c r="I33" s="473"/>
      <c r="J33" s="473"/>
      <c r="K33" s="473" t="s">
        <v>4</v>
      </c>
      <c r="L33" s="473"/>
      <c r="M33" s="474"/>
      <c r="N33" s="193"/>
      <c r="O33" s="193"/>
      <c r="P33" s="193"/>
      <c r="Q33" s="193"/>
    </row>
    <row r="34" spans="1:17" ht="12.75">
      <c r="A34" s="174"/>
      <c r="B34" s="180" t="s">
        <v>5</v>
      </c>
      <c r="C34" s="180" t="s">
        <v>6</v>
      </c>
      <c r="D34" s="180" t="s">
        <v>7</v>
      </c>
      <c r="E34" s="273" t="s">
        <v>5</v>
      </c>
      <c r="F34" s="180" t="s">
        <v>6</v>
      </c>
      <c r="G34" s="180" t="s">
        <v>7</v>
      </c>
      <c r="H34" s="180" t="s">
        <v>5</v>
      </c>
      <c r="I34" s="180" t="s">
        <v>6</v>
      </c>
      <c r="J34" s="180" t="s">
        <v>7</v>
      </c>
      <c r="K34" s="180" t="s">
        <v>5</v>
      </c>
      <c r="L34" s="180" t="s">
        <v>6</v>
      </c>
      <c r="M34" s="180" t="s">
        <v>7</v>
      </c>
      <c r="N34" s="173"/>
      <c r="O34" s="173"/>
      <c r="P34" s="173"/>
      <c r="Q34" s="173"/>
    </row>
    <row r="35" spans="1:17" ht="13.5" thickBot="1">
      <c r="A35" s="174"/>
      <c r="B35" s="197">
        <v>5</v>
      </c>
      <c r="C35" s="198">
        <v>29</v>
      </c>
      <c r="D35" s="199">
        <v>34</v>
      </c>
      <c r="E35" s="200">
        <v>1</v>
      </c>
      <c r="F35" s="201">
        <v>4</v>
      </c>
      <c r="G35" s="201">
        <v>5</v>
      </c>
      <c r="H35" s="198"/>
      <c r="I35" s="198">
        <v>6</v>
      </c>
      <c r="J35" s="198">
        <v>6</v>
      </c>
      <c r="K35" s="202"/>
      <c r="L35" s="202"/>
      <c r="M35" s="203"/>
      <c r="N35" s="173"/>
      <c r="O35" s="173"/>
      <c r="P35" s="173"/>
      <c r="Q35" s="173"/>
    </row>
    <row r="36" spans="1:5" ht="15.75" thickBot="1">
      <c r="A36" s="182" t="s">
        <v>47</v>
      </c>
      <c r="B36" s="183">
        <v>6</v>
      </c>
      <c r="C36" s="184">
        <v>39</v>
      </c>
      <c r="D36" s="185">
        <v>45</v>
      </c>
      <c r="E36" s="215"/>
    </row>
    <row r="37" spans="1:17" ht="13.5" thickBot="1">
      <c r="A37" s="192"/>
      <c r="B37" s="193"/>
      <c r="C37" s="193"/>
      <c r="D37" s="193"/>
      <c r="E37" s="22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ht="15.75" thickBot="1">
      <c r="A38" s="170" t="s">
        <v>23</v>
      </c>
      <c r="B38" s="171"/>
      <c r="C38" s="171"/>
      <c r="D38" s="172"/>
      <c r="E38" s="274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4"/>
      <c r="B39" s="475" t="s">
        <v>1</v>
      </c>
      <c r="C39" s="473"/>
      <c r="D39" s="474"/>
      <c r="E39" s="472" t="s">
        <v>2</v>
      </c>
      <c r="F39" s="473"/>
      <c r="G39" s="473"/>
      <c r="H39" s="473" t="s">
        <v>3</v>
      </c>
      <c r="I39" s="473"/>
      <c r="J39" s="473"/>
      <c r="K39" s="473" t="s">
        <v>4</v>
      </c>
      <c r="L39" s="473"/>
      <c r="M39" s="474"/>
      <c r="N39" s="173"/>
      <c r="O39" s="173"/>
      <c r="P39" s="173"/>
      <c r="Q39" s="173"/>
    </row>
    <row r="40" spans="1:17" ht="12.75">
      <c r="A40" s="174"/>
      <c r="B40" s="179" t="s">
        <v>5</v>
      </c>
      <c r="C40" s="180" t="s">
        <v>6</v>
      </c>
      <c r="D40" s="181" t="s">
        <v>7</v>
      </c>
      <c r="E40" s="272" t="s">
        <v>5</v>
      </c>
      <c r="F40" s="180" t="s">
        <v>6</v>
      </c>
      <c r="G40" s="180" t="s">
        <v>7</v>
      </c>
      <c r="H40" s="180" t="s">
        <v>5</v>
      </c>
      <c r="I40" s="180" t="s">
        <v>6</v>
      </c>
      <c r="J40" s="180" t="s">
        <v>7</v>
      </c>
      <c r="K40" s="180" t="s">
        <v>5</v>
      </c>
      <c r="L40" s="180" t="s">
        <v>6</v>
      </c>
      <c r="M40" s="181" t="s">
        <v>7</v>
      </c>
      <c r="N40" s="173"/>
      <c r="O40" s="173"/>
      <c r="P40" s="173"/>
      <c r="Q40" s="173"/>
    </row>
    <row r="41" spans="1:17" ht="13.5" thickBot="1">
      <c r="A41" s="178"/>
      <c r="B41" s="205">
        <v>11</v>
      </c>
      <c r="C41" s="190">
        <v>17</v>
      </c>
      <c r="D41" s="191">
        <v>28</v>
      </c>
      <c r="E41" s="206"/>
      <c r="F41" s="206"/>
      <c r="G41" s="206"/>
      <c r="H41" s="187">
        <v>7</v>
      </c>
      <c r="I41" s="187">
        <v>8</v>
      </c>
      <c r="J41" s="187">
        <v>15</v>
      </c>
      <c r="K41" s="202"/>
      <c r="L41" s="206"/>
      <c r="M41" s="207"/>
      <c r="N41" s="173"/>
      <c r="O41" s="173"/>
      <c r="P41" s="173"/>
      <c r="Q41" s="173"/>
    </row>
    <row r="42" spans="1:5" ht="15.75" thickBot="1">
      <c r="A42" s="204" t="s">
        <v>47</v>
      </c>
      <c r="B42" s="183">
        <v>18</v>
      </c>
      <c r="C42" s="184">
        <v>25</v>
      </c>
      <c r="D42" s="185">
        <v>43</v>
      </c>
      <c r="E42" s="275"/>
    </row>
    <row r="43" spans="1:5" ht="13.5" thickBot="1">
      <c r="A43" s="178"/>
      <c r="B43" s="175"/>
      <c r="C43" s="176"/>
      <c r="D43" s="177"/>
      <c r="E43" s="275"/>
    </row>
    <row r="44" spans="1:17" ht="15.75" thickBot="1">
      <c r="A44" s="208" t="s">
        <v>30</v>
      </c>
      <c r="N44" s="193"/>
      <c r="O44" s="193"/>
      <c r="P44" s="193"/>
      <c r="Q44" s="193"/>
    </row>
    <row r="45" spans="1:17" ht="12.75">
      <c r="A45" s="209"/>
      <c r="B45" s="475" t="s">
        <v>1</v>
      </c>
      <c r="C45" s="473"/>
      <c r="D45" s="474"/>
      <c r="E45" s="472" t="s">
        <v>2</v>
      </c>
      <c r="F45" s="473"/>
      <c r="G45" s="473"/>
      <c r="H45" s="473" t="s">
        <v>3</v>
      </c>
      <c r="I45" s="473"/>
      <c r="J45" s="473"/>
      <c r="K45" s="473" t="s">
        <v>4</v>
      </c>
      <c r="L45" s="473"/>
      <c r="M45" s="474"/>
      <c r="N45" s="173"/>
      <c r="O45" s="173"/>
      <c r="P45" s="173"/>
      <c r="Q45" s="173"/>
    </row>
    <row r="46" spans="1:17" ht="12.75">
      <c r="A46" s="178"/>
      <c r="B46" s="194" t="s">
        <v>5</v>
      </c>
      <c r="C46" s="195" t="s">
        <v>6</v>
      </c>
      <c r="D46" s="196" t="s">
        <v>7</v>
      </c>
      <c r="E46" s="276" t="s">
        <v>5</v>
      </c>
      <c r="F46" s="195" t="s">
        <v>6</v>
      </c>
      <c r="G46" s="195" t="s">
        <v>7</v>
      </c>
      <c r="H46" s="195" t="s">
        <v>5</v>
      </c>
      <c r="I46" s="195" t="s">
        <v>6</v>
      </c>
      <c r="J46" s="195" t="s">
        <v>7</v>
      </c>
      <c r="K46" s="195" t="s">
        <v>5</v>
      </c>
      <c r="L46" s="195" t="s">
        <v>6</v>
      </c>
      <c r="M46" s="196" t="s">
        <v>7</v>
      </c>
      <c r="N46" s="173"/>
      <c r="O46" s="173"/>
      <c r="P46" s="173"/>
      <c r="Q46" s="173"/>
    </row>
    <row r="47" spans="1:13" ht="13.5" thickBot="1">
      <c r="A47" s="210"/>
      <c r="B47" s="197">
        <v>27</v>
      </c>
      <c r="C47" s="198">
        <v>42</v>
      </c>
      <c r="D47" s="199">
        <v>69</v>
      </c>
      <c r="E47" s="202"/>
      <c r="F47" s="202"/>
      <c r="G47" s="202"/>
      <c r="H47" s="201">
        <v>39</v>
      </c>
      <c r="I47" s="201">
        <v>39</v>
      </c>
      <c r="J47" s="201">
        <v>78</v>
      </c>
      <c r="K47" s="198">
        <v>1</v>
      </c>
      <c r="L47" s="198"/>
      <c r="M47" s="199">
        <v>1</v>
      </c>
    </row>
    <row r="48" spans="1:5" ht="15.75" thickBot="1">
      <c r="A48" s="182" t="s">
        <v>47</v>
      </c>
      <c r="B48" s="211">
        <v>67</v>
      </c>
      <c r="C48" s="212">
        <v>81</v>
      </c>
      <c r="D48" s="213">
        <v>148</v>
      </c>
      <c r="E48" s="215"/>
    </row>
    <row r="49" spans="1:17" ht="13.5" thickBot="1">
      <c r="A49" s="192"/>
      <c r="B49" s="193"/>
      <c r="C49" s="193"/>
      <c r="D49" s="193"/>
      <c r="E49" s="22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ht="15.75" thickBot="1">
      <c r="A50" s="208" t="s">
        <v>39</v>
      </c>
      <c r="B50" s="171"/>
      <c r="C50" s="171"/>
      <c r="D50" s="172"/>
      <c r="E50" s="274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ht="12.75">
      <c r="A51" s="174"/>
      <c r="B51" s="475" t="s">
        <v>1</v>
      </c>
      <c r="C51" s="473"/>
      <c r="D51" s="474"/>
      <c r="E51" s="472" t="s">
        <v>2</v>
      </c>
      <c r="F51" s="473"/>
      <c r="G51" s="473"/>
      <c r="H51" s="473" t="s">
        <v>3</v>
      </c>
      <c r="I51" s="473"/>
      <c r="J51" s="473"/>
      <c r="K51" s="473" t="s">
        <v>4</v>
      </c>
      <c r="L51" s="473"/>
      <c r="M51" s="474"/>
      <c r="N51" s="173"/>
      <c r="O51" s="173"/>
      <c r="P51" s="173"/>
      <c r="Q51" s="173"/>
    </row>
    <row r="52" spans="1:17" ht="12.75">
      <c r="A52" s="174"/>
      <c r="B52" s="179" t="s">
        <v>5</v>
      </c>
      <c r="C52" s="180" t="s">
        <v>6</v>
      </c>
      <c r="D52" s="181" t="s">
        <v>7</v>
      </c>
      <c r="E52" s="272" t="s">
        <v>5</v>
      </c>
      <c r="F52" s="180" t="s">
        <v>6</v>
      </c>
      <c r="G52" s="180" t="s">
        <v>7</v>
      </c>
      <c r="H52" s="180" t="s">
        <v>5</v>
      </c>
      <c r="I52" s="180" t="s">
        <v>6</v>
      </c>
      <c r="J52" s="180" t="s">
        <v>7</v>
      </c>
      <c r="K52" s="180" t="s">
        <v>5</v>
      </c>
      <c r="L52" s="180" t="s">
        <v>6</v>
      </c>
      <c r="M52" s="181" t="s">
        <v>7</v>
      </c>
      <c r="N52" s="173"/>
      <c r="O52" s="173"/>
      <c r="P52" s="173"/>
      <c r="Q52" s="173"/>
    </row>
    <row r="53" spans="1:17" ht="13.5" thickBot="1">
      <c r="A53" s="178"/>
      <c r="B53" s="205">
        <v>27</v>
      </c>
      <c r="C53" s="190">
        <v>22</v>
      </c>
      <c r="D53" s="191">
        <v>49</v>
      </c>
      <c r="E53" s="189">
        <v>7</v>
      </c>
      <c r="F53" s="187">
        <v>31</v>
      </c>
      <c r="G53" s="187">
        <v>38</v>
      </c>
      <c r="H53" s="187">
        <v>12</v>
      </c>
      <c r="I53" s="187">
        <v>20</v>
      </c>
      <c r="J53" s="187">
        <v>32</v>
      </c>
      <c r="K53" s="187">
        <v>1</v>
      </c>
      <c r="L53" s="187">
        <v>2</v>
      </c>
      <c r="M53" s="188">
        <v>3</v>
      </c>
      <c r="N53" s="173"/>
      <c r="O53" s="173"/>
      <c r="P53" s="173"/>
      <c r="Q53" s="173"/>
    </row>
    <row r="54" spans="1:5" ht="15.75" thickBot="1">
      <c r="A54" s="182" t="s">
        <v>47</v>
      </c>
      <c r="B54" s="183">
        <v>47</v>
      </c>
      <c r="C54" s="184">
        <v>75</v>
      </c>
      <c r="D54" s="185">
        <v>122</v>
      </c>
      <c r="E54" s="215"/>
    </row>
    <row r="55" spans="1:17" ht="15.75" thickBot="1">
      <c r="A55" s="214"/>
      <c r="B55" s="215"/>
      <c r="C55" s="215"/>
      <c r="D55" s="215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5.75" thickBot="1">
      <c r="A56" s="208" t="s">
        <v>43</v>
      </c>
      <c r="B56" s="171"/>
      <c r="C56" s="171"/>
      <c r="D56" s="172"/>
      <c r="E56" s="274"/>
      <c r="F56" s="173"/>
      <c r="G56" s="173"/>
      <c r="H56" s="173"/>
      <c r="I56" s="173"/>
      <c r="J56" s="173"/>
      <c r="K56" s="193"/>
      <c r="L56" s="193"/>
      <c r="M56" s="193"/>
      <c r="N56" s="193"/>
      <c r="O56" s="193"/>
      <c r="P56" s="193"/>
      <c r="Q56" s="193"/>
    </row>
    <row r="57" spans="1:17" ht="12.75">
      <c r="A57" s="174"/>
      <c r="B57" s="475" t="s">
        <v>1</v>
      </c>
      <c r="C57" s="473"/>
      <c r="D57" s="474"/>
      <c r="E57" s="472" t="s">
        <v>2</v>
      </c>
      <c r="F57" s="473"/>
      <c r="G57" s="473"/>
      <c r="H57" s="473" t="s">
        <v>3</v>
      </c>
      <c r="I57" s="473"/>
      <c r="J57" s="473"/>
      <c r="K57" s="473" t="s">
        <v>4</v>
      </c>
      <c r="L57" s="473"/>
      <c r="M57" s="474"/>
      <c r="N57" s="193"/>
      <c r="O57" s="193"/>
      <c r="P57" s="193"/>
      <c r="Q57" s="193"/>
    </row>
    <row r="58" spans="1:17" ht="12.75">
      <c r="A58" s="178"/>
      <c r="B58" s="179" t="s">
        <v>5</v>
      </c>
      <c r="C58" s="180" t="s">
        <v>6</v>
      </c>
      <c r="D58" s="181" t="s">
        <v>7</v>
      </c>
      <c r="E58" s="272" t="s">
        <v>5</v>
      </c>
      <c r="F58" s="180" t="s">
        <v>6</v>
      </c>
      <c r="G58" s="180" t="s">
        <v>7</v>
      </c>
      <c r="H58" s="180" t="s">
        <v>5</v>
      </c>
      <c r="I58" s="180" t="s">
        <v>6</v>
      </c>
      <c r="J58" s="180" t="s">
        <v>7</v>
      </c>
      <c r="K58" s="180" t="s">
        <v>5</v>
      </c>
      <c r="L58" s="180" t="s">
        <v>6</v>
      </c>
      <c r="M58" s="181" t="s">
        <v>7</v>
      </c>
      <c r="N58" s="173"/>
      <c r="O58" s="173"/>
      <c r="P58" s="173"/>
      <c r="Q58" s="173"/>
    </row>
    <row r="59" spans="1:17" ht="13.5" thickBot="1">
      <c r="A59" s="174"/>
      <c r="B59" s="220">
        <v>28</v>
      </c>
      <c r="C59" s="221">
        <v>35</v>
      </c>
      <c r="D59" s="222">
        <v>63</v>
      </c>
      <c r="E59" s="202"/>
      <c r="F59" s="202"/>
      <c r="G59" s="202"/>
      <c r="H59" s="201">
        <v>47</v>
      </c>
      <c r="I59" s="201">
        <v>76</v>
      </c>
      <c r="J59" s="201">
        <v>123</v>
      </c>
      <c r="K59" s="202"/>
      <c r="L59" s="202"/>
      <c r="M59" s="203"/>
      <c r="N59" s="173"/>
      <c r="O59" s="173"/>
      <c r="P59" s="173"/>
      <c r="Q59" s="173"/>
    </row>
    <row r="60" spans="1:5" ht="15.75" thickBot="1">
      <c r="A60" s="217" t="s">
        <v>47</v>
      </c>
      <c r="B60" s="218">
        <v>75</v>
      </c>
      <c r="C60" s="218">
        <v>111</v>
      </c>
      <c r="D60" s="219">
        <v>186</v>
      </c>
      <c r="E60" s="215"/>
    </row>
    <row r="61" spans="1:17" ht="15">
      <c r="A61" s="214"/>
      <c r="B61" s="215"/>
      <c r="C61" s="215"/>
      <c r="D61" s="215"/>
      <c r="E61" s="215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</row>
    <row r="62" spans="1:17" ht="15">
      <c r="A62" s="287"/>
      <c r="B62" s="288"/>
      <c r="C62" s="288"/>
      <c r="D62" s="288"/>
      <c r="E62" s="288"/>
      <c r="F62" s="289"/>
      <c r="G62" s="289"/>
      <c r="H62" s="289"/>
      <c r="I62" s="289"/>
      <c r="J62" s="289"/>
      <c r="K62" s="289"/>
      <c r="L62" s="289"/>
      <c r="M62" s="289"/>
      <c r="N62" s="223"/>
      <c r="O62" s="223"/>
      <c r="P62" s="223"/>
      <c r="Q62" s="223"/>
    </row>
    <row r="64" spans="1:18" ht="16.5" thickBot="1">
      <c r="A64" s="243" t="s">
        <v>9</v>
      </c>
      <c r="B64" s="193"/>
      <c r="C64" s="193"/>
      <c r="D64" s="193"/>
      <c r="E64" s="216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1:18" ht="15.75" thickBot="1">
      <c r="A65" s="208" t="s">
        <v>24</v>
      </c>
      <c r="B65" s="171"/>
      <c r="C65" s="171"/>
      <c r="D65" s="172"/>
      <c r="E65" s="216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1:18" ht="12.75">
      <c r="A66" s="174"/>
      <c r="B66" s="475" t="s">
        <v>1</v>
      </c>
      <c r="C66" s="473"/>
      <c r="D66" s="474"/>
      <c r="E66" s="472" t="s">
        <v>2</v>
      </c>
      <c r="F66" s="473"/>
      <c r="G66" s="473"/>
      <c r="H66" s="473" t="s">
        <v>3</v>
      </c>
      <c r="I66" s="473"/>
      <c r="J66" s="473"/>
      <c r="K66" s="473" t="s">
        <v>4</v>
      </c>
      <c r="L66" s="473"/>
      <c r="M66" s="474"/>
      <c r="N66" s="192"/>
      <c r="O66" s="192"/>
      <c r="P66" s="192"/>
      <c r="Q66" s="192"/>
      <c r="R66" s="192"/>
    </row>
    <row r="67" spans="1:18" ht="12.75">
      <c r="A67" s="227"/>
      <c r="B67" s="179" t="s">
        <v>5</v>
      </c>
      <c r="C67" s="180" t="s">
        <v>6</v>
      </c>
      <c r="D67" s="181" t="s">
        <v>7</v>
      </c>
      <c r="E67" s="272" t="s">
        <v>5</v>
      </c>
      <c r="F67" s="180" t="s">
        <v>6</v>
      </c>
      <c r="G67" s="180" t="s">
        <v>7</v>
      </c>
      <c r="H67" s="180" t="s">
        <v>5</v>
      </c>
      <c r="I67" s="180" t="s">
        <v>6</v>
      </c>
      <c r="J67" s="180" t="s">
        <v>7</v>
      </c>
      <c r="K67" s="180" t="s">
        <v>5</v>
      </c>
      <c r="L67" s="180" t="s">
        <v>6</v>
      </c>
      <c r="M67" s="181" t="s">
        <v>7</v>
      </c>
      <c r="N67" s="192"/>
      <c r="O67" s="192"/>
      <c r="P67" s="192"/>
      <c r="Q67" s="192"/>
      <c r="R67" s="192"/>
    </row>
    <row r="68" spans="1:18" ht="13.5" thickBot="1">
      <c r="A68" s="228"/>
      <c r="B68" s="230">
        <v>1</v>
      </c>
      <c r="C68" s="231">
        <v>65</v>
      </c>
      <c r="D68" s="231">
        <v>66</v>
      </c>
      <c r="E68" s="235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0</v>
      </c>
      <c r="K68" s="232">
        <v>0</v>
      </c>
      <c r="L68" s="232">
        <v>0</v>
      </c>
      <c r="M68" s="233">
        <v>0</v>
      </c>
      <c r="N68" s="192"/>
      <c r="O68" s="192"/>
      <c r="P68" s="192"/>
      <c r="Q68" s="192"/>
      <c r="R68" s="192"/>
    </row>
    <row r="69" spans="1:18" ht="15.75" thickBot="1">
      <c r="A69" s="182" t="s">
        <v>47</v>
      </c>
      <c r="B69" s="229">
        <v>2</v>
      </c>
      <c r="C69" s="229">
        <v>134</v>
      </c>
      <c r="D69" s="185">
        <v>136</v>
      </c>
      <c r="E69" s="216"/>
      <c r="R69" s="192"/>
    </row>
    <row r="70" spans="1:18" ht="13.5" thickBot="1">
      <c r="A70" s="192"/>
      <c r="B70" s="193"/>
      <c r="C70" s="193"/>
      <c r="D70" s="193"/>
      <c r="E70" s="216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1:18" ht="15.75" thickBot="1">
      <c r="A71" s="208" t="s">
        <v>32</v>
      </c>
      <c r="B71" s="171"/>
      <c r="C71" s="171"/>
      <c r="D71" s="172"/>
      <c r="E71" s="216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1:18" s="240" customFormat="1" ht="12.75">
      <c r="A72" s="239"/>
      <c r="B72" s="476" t="s">
        <v>1</v>
      </c>
      <c r="C72" s="477"/>
      <c r="D72" s="478"/>
      <c r="E72" s="476" t="s">
        <v>2</v>
      </c>
      <c r="F72" s="477"/>
      <c r="G72" s="480"/>
      <c r="H72" s="481" t="s">
        <v>3</v>
      </c>
      <c r="I72" s="477"/>
      <c r="J72" s="480"/>
      <c r="K72" s="481" t="s">
        <v>4</v>
      </c>
      <c r="L72" s="477"/>
      <c r="M72" s="478"/>
      <c r="R72" s="241"/>
    </row>
    <row r="73" spans="1:18" ht="12.75">
      <c r="A73" s="174"/>
      <c r="B73" s="179" t="s">
        <v>5</v>
      </c>
      <c r="C73" s="180" t="s">
        <v>6</v>
      </c>
      <c r="D73" s="181" t="s">
        <v>7</v>
      </c>
      <c r="E73" s="272" t="s">
        <v>5</v>
      </c>
      <c r="F73" s="180" t="s">
        <v>6</v>
      </c>
      <c r="G73" s="180" t="s">
        <v>7</v>
      </c>
      <c r="H73" s="180" t="s">
        <v>5</v>
      </c>
      <c r="I73" s="180" t="s">
        <v>6</v>
      </c>
      <c r="J73" s="180" t="s">
        <v>7</v>
      </c>
      <c r="K73" s="180" t="s">
        <v>5</v>
      </c>
      <c r="L73" s="180" t="s">
        <v>6</v>
      </c>
      <c r="M73" s="181" t="s">
        <v>7</v>
      </c>
      <c r="R73" s="192"/>
    </row>
    <row r="74" spans="1:18" ht="12.75" customHeight="1" thickBot="1">
      <c r="A74" s="174"/>
      <c r="B74" s="230">
        <v>5</v>
      </c>
      <c r="C74" s="231">
        <v>17</v>
      </c>
      <c r="D74" s="231">
        <v>22</v>
      </c>
      <c r="E74" s="235"/>
      <c r="F74" s="232"/>
      <c r="G74" s="232"/>
      <c r="H74" s="231">
        <v>7</v>
      </c>
      <c r="I74" s="231">
        <v>16</v>
      </c>
      <c r="J74" s="231">
        <v>23</v>
      </c>
      <c r="K74" s="232">
        <v>2</v>
      </c>
      <c r="L74" s="232">
        <v>0</v>
      </c>
      <c r="M74" s="233">
        <v>2</v>
      </c>
      <c r="R74" s="192"/>
    </row>
    <row r="75" spans="1:18" ht="15.75" thickBot="1">
      <c r="A75" s="182" t="s">
        <v>47</v>
      </c>
      <c r="B75" s="183">
        <v>14</v>
      </c>
      <c r="C75" s="184">
        <v>33</v>
      </c>
      <c r="D75" s="185">
        <v>47</v>
      </c>
      <c r="E75" s="216"/>
      <c r="R75" s="192"/>
    </row>
    <row r="76" spans="1:18" ht="13.5" thickBot="1">
      <c r="A76" s="192"/>
      <c r="B76" s="193"/>
      <c r="C76" s="193"/>
      <c r="D76" s="193"/>
      <c r="E76" s="216"/>
      <c r="R76" s="192"/>
    </row>
    <row r="77" spans="1:18" ht="15.75" thickBot="1">
      <c r="A77" s="208" t="s">
        <v>33</v>
      </c>
      <c r="B77" s="171"/>
      <c r="C77" s="171"/>
      <c r="D77" s="172"/>
      <c r="E77" s="216"/>
      <c r="R77" s="192"/>
    </row>
    <row r="78" spans="1:18" ht="12.75">
      <c r="A78" s="174"/>
      <c r="B78" s="475" t="s">
        <v>1</v>
      </c>
      <c r="C78" s="473"/>
      <c r="D78" s="474"/>
      <c r="E78" s="472" t="s">
        <v>2</v>
      </c>
      <c r="F78" s="473"/>
      <c r="G78" s="473"/>
      <c r="H78" s="473" t="s">
        <v>3</v>
      </c>
      <c r="I78" s="473"/>
      <c r="J78" s="473"/>
      <c r="K78" s="473" t="s">
        <v>4</v>
      </c>
      <c r="L78" s="473"/>
      <c r="M78" s="474"/>
      <c r="N78" s="192"/>
      <c r="O78" s="192"/>
      <c r="P78" s="192"/>
      <c r="Q78" s="192"/>
      <c r="R78" s="192"/>
    </row>
    <row r="79" spans="1:18" ht="12.75">
      <c r="A79" s="178"/>
      <c r="B79" s="179" t="s">
        <v>5</v>
      </c>
      <c r="C79" s="180" t="s">
        <v>6</v>
      </c>
      <c r="D79" s="181" t="s">
        <v>7</v>
      </c>
      <c r="E79" s="272" t="s">
        <v>5</v>
      </c>
      <c r="F79" s="180" t="s">
        <v>6</v>
      </c>
      <c r="G79" s="180" t="s">
        <v>7</v>
      </c>
      <c r="H79" s="180" t="s">
        <v>5</v>
      </c>
      <c r="I79" s="180" t="s">
        <v>6</v>
      </c>
      <c r="J79" s="180" t="s">
        <v>7</v>
      </c>
      <c r="K79" s="180" t="s">
        <v>5</v>
      </c>
      <c r="L79" s="180" t="s">
        <v>6</v>
      </c>
      <c r="M79" s="181" t="s">
        <v>7</v>
      </c>
      <c r="N79" s="192"/>
      <c r="O79" s="192"/>
      <c r="P79" s="192"/>
      <c r="Q79" s="192"/>
      <c r="R79" s="192"/>
    </row>
    <row r="80" spans="1:18" ht="13.5" thickBot="1">
      <c r="A80" s="178"/>
      <c r="B80" s="234">
        <v>26</v>
      </c>
      <c r="C80" s="232">
        <v>47</v>
      </c>
      <c r="D80" s="232">
        <v>73</v>
      </c>
      <c r="E80" s="235">
        <v>0</v>
      </c>
      <c r="F80" s="232">
        <v>7</v>
      </c>
      <c r="G80" s="232">
        <v>7</v>
      </c>
      <c r="H80" s="232">
        <v>2</v>
      </c>
      <c r="I80" s="232">
        <v>4</v>
      </c>
      <c r="J80" s="232">
        <v>6</v>
      </c>
      <c r="K80" s="232">
        <v>2</v>
      </c>
      <c r="L80" s="232">
        <v>4</v>
      </c>
      <c r="M80" s="233">
        <v>6</v>
      </c>
      <c r="N80" s="192"/>
      <c r="O80" s="192"/>
      <c r="P80" s="192"/>
      <c r="Q80" s="192"/>
      <c r="R80" s="192"/>
    </row>
    <row r="81" spans="1:18" ht="15.75" thickBot="1">
      <c r="A81" s="182" t="s">
        <v>47</v>
      </c>
      <c r="B81" s="183">
        <v>30</v>
      </c>
      <c r="C81" s="184">
        <v>62</v>
      </c>
      <c r="D81" s="185">
        <v>92</v>
      </c>
      <c r="E81" s="216"/>
      <c r="R81" s="192"/>
    </row>
    <row r="82" spans="1:18" ht="13.5" thickBot="1">
      <c r="A82" s="192"/>
      <c r="B82" s="193"/>
      <c r="C82" s="193"/>
      <c r="D82" s="193"/>
      <c r="E82" s="216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1:18" ht="15.75" thickBot="1">
      <c r="A83" s="208" t="s">
        <v>34</v>
      </c>
      <c r="B83" s="171"/>
      <c r="C83" s="171"/>
      <c r="D83" s="172"/>
      <c r="E83" s="216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1:18" ht="12.75">
      <c r="A84" s="174"/>
      <c r="B84" s="476" t="s">
        <v>1</v>
      </c>
      <c r="C84" s="477"/>
      <c r="D84" s="478"/>
      <c r="E84" s="476" t="s">
        <v>2</v>
      </c>
      <c r="F84" s="477"/>
      <c r="G84" s="480"/>
      <c r="H84" s="481" t="s">
        <v>3</v>
      </c>
      <c r="I84" s="482"/>
      <c r="J84" s="472"/>
      <c r="K84" s="481" t="s">
        <v>4</v>
      </c>
      <c r="L84" s="477"/>
      <c r="M84" s="478"/>
      <c r="N84" s="192"/>
      <c r="O84" s="192"/>
      <c r="P84" s="192"/>
      <c r="Q84" s="192"/>
      <c r="R84" s="192"/>
    </row>
    <row r="85" spans="1:18" ht="12.75">
      <c r="A85" s="174"/>
      <c r="B85" s="179" t="s">
        <v>5</v>
      </c>
      <c r="C85" s="180" t="s">
        <v>6</v>
      </c>
      <c r="D85" s="181" t="s">
        <v>7</v>
      </c>
      <c r="E85" s="272" t="s">
        <v>5</v>
      </c>
      <c r="F85" s="180" t="s">
        <v>6</v>
      </c>
      <c r="G85" s="180" t="s">
        <v>7</v>
      </c>
      <c r="H85" s="180" t="s">
        <v>5</v>
      </c>
      <c r="I85" s="180" t="s">
        <v>6</v>
      </c>
      <c r="J85" s="180" t="s">
        <v>7</v>
      </c>
      <c r="K85" s="180" t="s">
        <v>5</v>
      </c>
      <c r="L85" s="180" t="s">
        <v>6</v>
      </c>
      <c r="M85" s="181" t="s">
        <v>7</v>
      </c>
      <c r="N85" s="192"/>
      <c r="O85" s="192"/>
      <c r="P85" s="192"/>
      <c r="Q85" s="192"/>
      <c r="R85" s="192"/>
    </row>
    <row r="86" spans="1:18" ht="13.5" thickBot="1">
      <c r="A86" s="174"/>
      <c r="B86" s="230"/>
      <c r="C86" s="231">
        <v>1</v>
      </c>
      <c r="D86" s="231">
        <v>1</v>
      </c>
      <c r="E86" s="235"/>
      <c r="F86" s="232"/>
      <c r="G86" s="232"/>
      <c r="H86" s="231">
        <v>2</v>
      </c>
      <c r="I86" s="231">
        <v>1</v>
      </c>
      <c r="J86" s="231">
        <v>3</v>
      </c>
      <c r="K86" s="232">
        <v>0</v>
      </c>
      <c r="L86" s="232">
        <v>4</v>
      </c>
      <c r="M86" s="233">
        <v>4</v>
      </c>
      <c r="R86" s="192"/>
    </row>
    <row r="87" spans="1:18" ht="15.75" thickBot="1">
      <c r="A87" s="182" t="s">
        <v>47</v>
      </c>
      <c r="B87" s="183">
        <v>2</v>
      </c>
      <c r="C87" s="184">
        <v>6</v>
      </c>
      <c r="D87" s="185">
        <v>8</v>
      </c>
      <c r="E87" s="216"/>
      <c r="R87" s="192"/>
    </row>
    <row r="88" spans="1:18" ht="13.5" thickBot="1">
      <c r="A88" s="192"/>
      <c r="B88" s="193"/>
      <c r="C88" s="193"/>
      <c r="D88" s="193"/>
      <c r="E88" s="216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1:18" ht="15.75" thickBot="1">
      <c r="A89" s="208" t="s">
        <v>38</v>
      </c>
      <c r="B89" s="171"/>
      <c r="C89" s="171"/>
      <c r="D89" s="172"/>
      <c r="E89" s="216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1:18" ht="12.75">
      <c r="A90" s="174"/>
      <c r="B90" s="476" t="s">
        <v>1</v>
      </c>
      <c r="C90" s="477"/>
      <c r="D90" s="478"/>
      <c r="E90" s="476" t="s">
        <v>2</v>
      </c>
      <c r="F90" s="477"/>
      <c r="G90" s="480"/>
      <c r="H90" s="481" t="s">
        <v>3</v>
      </c>
      <c r="I90" s="482"/>
      <c r="J90" s="472"/>
      <c r="K90" s="481" t="s">
        <v>4</v>
      </c>
      <c r="L90" s="477"/>
      <c r="M90" s="478"/>
      <c r="N90" s="192"/>
      <c r="O90" s="192"/>
      <c r="P90" s="192"/>
      <c r="Q90" s="192"/>
      <c r="R90" s="192"/>
    </row>
    <row r="91" spans="1:18" ht="12.75">
      <c r="A91" s="174"/>
      <c r="B91" s="179" t="s">
        <v>5</v>
      </c>
      <c r="C91" s="180" t="s">
        <v>6</v>
      </c>
      <c r="D91" s="181" t="s">
        <v>7</v>
      </c>
      <c r="E91" s="272" t="s">
        <v>5</v>
      </c>
      <c r="F91" s="180" t="s">
        <v>6</v>
      </c>
      <c r="G91" s="180" t="s">
        <v>7</v>
      </c>
      <c r="H91" s="180" t="s">
        <v>5</v>
      </c>
      <c r="I91" s="180" t="s">
        <v>6</v>
      </c>
      <c r="J91" s="180" t="s">
        <v>7</v>
      </c>
      <c r="K91" s="180" t="s">
        <v>5</v>
      </c>
      <c r="L91" s="180" t="s">
        <v>6</v>
      </c>
      <c r="M91" s="181" t="s">
        <v>7</v>
      </c>
      <c r="R91" s="192"/>
    </row>
    <row r="92" spans="1:18" ht="13.5" thickBot="1">
      <c r="A92" s="174"/>
      <c r="B92" s="230">
        <v>17</v>
      </c>
      <c r="C92" s="231">
        <v>55</v>
      </c>
      <c r="D92" s="231">
        <v>72</v>
      </c>
      <c r="E92" s="235"/>
      <c r="F92" s="235"/>
      <c r="G92" s="235"/>
      <c r="H92" s="190">
        <v>4</v>
      </c>
      <c r="I92" s="190">
        <v>18</v>
      </c>
      <c r="J92" s="190">
        <v>22</v>
      </c>
      <c r="K92" s="190">
        <v>1</v>
      </c>
      <c r="L92" s="190"/>
      <c r="M92" s="191">
        <v>1</v>
      </c>
      <c r="R92" s="192"/>
    </row>
    <row r="93" spans="1:18" ht="15.75" thickBot="1">
      <c r="A93" s="182" t="s">
        <v>47</v>
      </c>
      <c r="B93" s="183">
        <v>22</v>
      </c>
      <c r="C93" s="184">
        <v>73</v>
      </c>
      <c r="D93" s="185">
        <v>95</v>
      </c>
      <c r="E93" s="216"/>
      <c r="R93" s="192"/>
    </row>
    <row r="94" spans="1:18" ht="13.5" thickBot="1">
      <c r="A94" s="192"/>
      <c r="B94" s="193"/>
      <c r="C94" s="193"/>
      <c r="D94" s="193"/>
      <c r="E94" s="216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1:18" ht="15.75" thickBot="1">
      <c r="A95" s="208" t="s">
        <v>40</v>
      </c>
      <c r="B95" s="171"/>
      <c r="C95" s="171"/>
      <c r="D95" s="172"/>
      <c r="E95" s="216"/>
      <c r="R95" s="192"/>
    </row>
    <row r="96" spans="1:18" ht="12.75">
      <c r="A96" s="174"/>
      <c r="B96" s="476" t="s">
        <v>1</v>
      </c>
      <c r="C96" s="477"/>
      <c r="D96" s="478"/>
      <c r="E96" s="476" t="s">
        <v>2</v>
      </c>
      <c r="F96" s="477"/>
      <c r="G96" s="480"/>
      <c r="H96" s="481" t="s">
        <v>3</v>
      </c>
      <c r="I96" s="482"/>
      <c r="J96" s="472"/>
      <c r="K96" s="481" t="s">
        <v>4</v>
      </c>
      <c r="L96" s="477"/>
      <c r="M96" s="478"/>
      <c r="R96" s="192"/>
    </row>
    <row r="97" spans="2:18" ht="12.75">
      <c r="B97" s="179" t="s">
        <v>5</v>
      </c>
      <c r="C97" s="180" t="s">
        <v>6</v>
      </c>
      <c r="D97" s="181" t="s">
        <v>7</v>
      </c>
      <c r="E97" s="272" t="s">
        <v>5</v>
      </c>
      <c r="F97" s="180" t="s">
        <v>6</v>
      </c>
      <c r="G97" s="180" t="s">
        <v>7</v>
      </c>
      <c r="H97" s="180" t="s">
        <v>5</v>
      </c>
      <c r="I97" s="180" t="s">
        <v>6</v>
      </c>
      <c r="J97" s="180" t="s">
        <v>7</v>
      </c>
      <c r="K97" s="180" t="s">
        <v>5</v>
      </c>
      <c r="L97" s="180" t="s">
        <v>6</v>
      </c>
      <c r="M97" s="181" t="s">
        <v>7</v>
      </c>
      <c r="R97" s="192"/>
    </row>
    <row r="98" spans="2:18" ht="15.75" thickBot="1">
      <c r="B98" s="230">
        <v>4</v>
      </c>
      <c r="C98" s="231">
        <v>2</v>
      </c>
      <c r="D98" s="190">
        <v>6</v>
      </c>
      <c r="E98" s="235"/>
      <c r="F98" s="235"/>
      <c r="G98" s="235"/>
      <c r="H98" s="235"/>
      <c r="I98" s="235"/>
      <c r="J98" s="235"/>
      <c r="K98" s="235"/>
      <c r="L98" s="235"/>
      <c r="M98" s="236"/>
      <c r="N98" s="237"/>
      <c r="O98" s="237"/>
      <c r="P98" s="237"/>
      <c r="Q98" s="237"/>
      <c r="R98" s="216"/>
    </row>
    <row r="99" spans="1:18" ht="16.5" thickBot="1">
      <c r="A99" s="182" t="s">
        <v>47</v>
      </c>
      <c r="B99" s="211">
        <v>4</v>
      </c>
      <c r="C99" s="212">
        <v>2</v>
      </c>
      <c r="D99" s="213">
        <v>6</v>
      </c>
      <c r="E99" s="216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216"/>
    </row>
    <row r="100" spans="1:18" ht="15.75">
      <c r="A100" s="238"/>
      <c r="B100" s="171"/>
      <c r="C100" s="171"/>
      <c r="D100" s="172"/>
      <c r="E100" s="216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192"/>
    </row>
    <row r="101" spans="1:18" ht="15.75">
      <c r="A101" s="283"/>
      <c r="B101" s="284"/>
      <c r="C101" s="284"/>
      <c r="D101" s="284"/>
      <c r="E101" s="285"/>
      <c r="F101" s="286"/>
      <c r="G101" s="286"/>
      <c r="H101" s="286"/>
      <c r="I101" s="286"/>
      <c r="J101" s="286"/>
      <c r="K101" s="286"/>
      <c r="L101" s="286"/>
      <c r="M101" s="286"/>
      <c r="N101" s="248"/>
      <c r="O101" s="248"/>
      <c r="P101" s="248"/>
      <c r="Q101" s="248"/>
      <c r="R101" s="192"/>
    </row>
    <row r="102" spans="1:18" ht="12.75">
      <c r="A102" s="192"/>
      <c r="B102" s="193"/>
      <c r="C102" s="193"/>
      <c r="D102" s="193"/>
      <c r="E102" s="216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6.5" thickBot="1">
      <c r="A103" s="243" t="s">
        <v>10</v>
      </c>
      <c r="B103" s="193"/>
      <c r="C103" s="193"/>
      <c r="D103" s="193"/>
      <c r="E103" s="216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1:17" ht="15.75" thickBot="1">
      <c r="A104" s="208" t="s">
        <v>116</v>
      </c>
      <c r="B104" s="171"/>
      <c r="C104" s="171"/>
      <c r="D104" s="172"/>
      <c r="E104" s="216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t="12.75">
      <c r="A105" s="174"/>
      <c r="B105" s="475" t="s">
        <v>1</v>
      </c>
      <c r="C105" s="473"/>
      <c r="D105" s="474"/>
      <c r="E105" s="472" t="s">
        <v>2</v>
      </c>
      <c r="F105" s="473"/>
      <c r="G105" s="473"/>
      <c r="H105" s="473" t="s">
        <v>3</v>
      </c>
      <c r="I105" s="473"/>
      <c r="J105" s="473"/>
      <c r="K105" s="473" t="s">
        <v>4</v>
      </c>
      <c r="L105" s="473"/>
      <c r="M105" s="474"/>
      <c r="N105" s="192"/>
      <c r="O105" s="192"/>
      <c r="P105" s="192"/>
      <c r="Q105" s="192"/>
    </row>
    <row r="106" spans="1:17" ht="12.75">
      <c r="A106" s="178"/>
      <c r="B106" s="179" t="s">
        <v>5</v>
      </c>
      <c r="C106" s="180" t="s">
        <v>6</v>
      </c>
      <c r="D106" s="181" t="s">
        <v>7</v>
      </c>
      <c r="E106" s="272" t="s">
        <v>5</v>
      </c>
      <c r="F106" s="180" t="s">
        <v>6</v>
      </c>
      <c r="G106" s="180" t="s">
        <v>7</v>
      </c>
      <c r="H106" s="180" t="s">
        <v>5</v>
      </c>
      <c r="I106" s="180" t="s">
        <v>6</v>
      </c>
      <c r="J106" s="180" t="s">
        <v>7</v>
      </c>
      <c r="K106" s="180" t="s">
        <v>5</v>
      </c>
      <c r="L106" s="180" t="s">
        <v>6</v>
      </c>
      <c r="M106" s="181" t="s">
        <v>7</v>
      </c>
      <c r="N106" s="192"/>
      <c r="O106" s="192"/>
      <c r="P106" s="192"/>
      <c r="Q106" s="192"/>
    </row>
    <row r="107" spans="1:17" ht="13.5" thickBot="1">
      <c r="A107" s="174"/>
      <c r="B107" s="234">
        <v>14</v>
      </c>
      <c r="C107" s="232">
        <v>43</v>
      </c>
      <c r="D107" s="232">
        <v>57</v>
      </c>
      <c r="E107" s="235"/>
      <c r="F107" s="232"/>
      <c r="G107" s="232"/>
      <c r="H107" s="232">
        <v>2</v>
      </c>
      <c r="I107" s="232">
        <v>6</v>
      </c>
      <c r="J107" s="232">
        <v>8</v>
      </c>
      <c r="K107" s="232"/>
      <c r="L107" s="232"/>
      <c r="M107" s="233"/>
      <c r="N107" s="192"/>
      <c r="O107" s="192"/>
      <c r="P107" s="192"/>
      <c r="Q107" s="192"/>
    </row>
    <row r="108" spans="1:17" ht="15.75" thickBot="1">
      <c r="A108" s="182" t="s">
        <v>47</v>
      </c>
      <c r="B108" s="183">
        <v>16</v>
      </c>
      <c r="C108" s="184">
        <v>49</v>
      </c>
      <c r="D108" s="185">
        <v>65</v>
      </c>
      <c r="E108" s="216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t="13.5" thickBot="1">
      <c r="A109" s="192"/>
      <c r="B109" s="193"/>
      <c r="C109" s="193"/>
      <c r="D109" s="193"/>
      <c r="E109" s="216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t="15.75" thickBot="1">
      <c r="A110" s="224" t="s">
        <v>117</v>
      </c>
      <c r="B110" s="171"/>
      <c r="C110" s="171"/>
      <c r="D110" s="172"/>
      <c r="E110" s="216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t="12.75">
      <c r="A111" s="174"/>
      <c r="B111" s="476" t="s">
        <v>1</v>
      </c>
      <c r="C111" s="477"/>
      <c r="D111" s="478"/>
      <c r="E111" s="476" t="s">
        <v>2</v>
      </c>
      <c r="F111" s="477"/>
      <c r="G111" s="480"/>
      <c r="H111" s="481" t="s">
        <v>3</v>
      </c>
      <c r="I111" s="482"/>
      <c r="J111" s="472"/>
      <c r="K111" s="481" t="s">
        <v>4</v>
      </c>
      <c r="L111" s="477"/>
      <c r="M111" s="478"/>
      <c r="N111" s="192"/>
      <c r="O111" s="192"/>
      <c r="P111" s="192"/>
      <c r="Q111" s="192"/>
    </row>
    <row r="112" spans="1:17" ht="12.75">
      <c r="A112" s="178"/>
      <c r="B112" s="179" t="s">
        <v>5</v>
      </c>
      <c r="C112" s="180" t="s">
        <v>6</v>
      </c>
      <c r="D112" s="181" t="s">
        <v>7</v>
      </c>
      <c r="E112" s="272" t="s">
        <v>5</v>
      </c>
      <c r="F112" s="180" t="s">
        <v>6</v>
      </c>
      <c r="G112" s="180" t="s">
        <v>7</v>
      </c>
      <c r="H112" s="180" t="s">
        <v>5</v>
      </c>
      <c r="I112" s="180" t="s">
        <v>6</v>
      </c>
      <c r="J112" s="180" t="s">
        <v>7</v>
      </c>
      <c r="K112" s="180" t="s">
        <v>5</v>
      </c>
      <c r="L112" s="180" t="s">
        <v>6</v>
      </c>
      <c r="M112" s="181" t="s">
        <v>7</v>
      </c>
      <c r="N112" s="192"/>
      <c r="O112" s="192"/>
      <c r="P112" s="192"/>
      <c r="Q112" s="192"/>
    </row>
    <row r="113" spans="1:13" ht="13.5" thickBot="1">
      <c r="A113" s="178"/>
      <c r="B113" s="234">
        <v>10</v>
      </c>
      <c r="C113" s="232">
        <v>11</v>
      </c>
      <c r="D113" s="232">
        <v>21</v>
      </c>
      <c r="E113" s="190">
        <v>0</v>
      </c>
      <c r="F113" s="231">
        <v>2</v>
      </c>
      <c r="G113" s="231">
        <v>2</v>
      </c>
      <c r="H113" s="232"/>
      <c r="I113" s="232"/>
      <c r="J113" s="232"/>
      <c r="K113" s="232"/>
      <c r="L113" s="232"/>
      <c r="M113" s="233"/>
    </row>
    <row r="114" spans="1:5" ht="15.75" thickBot="1">
      <c r="A114" s="182" t="s">
        <v>47</v>
      </c>
      <c r="B114" s="183">
        <v>10</v>
      </c>
      <c r="C114" s="184">
        <v>13</v>
      </c>
      <c r="D114" s="185">
        <v>23</v>
      </c>
      <c r="E114" s="216"/>
    </row>
    <row r="115" spans="1:17" ht="13.5" thickBot="1">
      <c r="A115" s="192"/>
      <c r="B115" s="193"/>
      <c r="C115" s="193"/>
      <c r="D115" s="193"/>
      <c r="E115" s="216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t="15.75" thickBot="1">
      <c r="A116" s="208" t="s">
        <v>26</v>
      </c>
      <c r="B116" s="171"/>
      <c r="C116" s="171"/>
      <c r="D116" s="172"/>
      <c r="E116" s="216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t="12.75">
      <c r="A117" s="174"/>
      <c r="B117" s="475" t="s">
        <v>1</v>
      </c>
      <c r="C117" s="473"/>
      <c r="D117" s="474"/>
      <c r="E117" s="472" t="s">
        <v>2</v>
      </c>
      <c r="F117" s="473"/>
      <c r="G117" s="473"/>
      <c r="H117" s="473" t="s">
        <v>3</v>
      </c>
      <c r="I117" s="473"/>
      <c r="J117" s="473"/>
      <c r="K117" s="473" t="s">
        <v>4</v>
      </c>
      <c r="L117" s="473"/>
      <c r="M117" s="474"/>
      <c r="N117" s="192"/>
      <c r="O117" s="192"/>
      <c r="P117" s="192"/>
      <c r="Q117" s="192"/>
    </row>
    <row r="118" spans="1:17" ht="12.75">
      <c r="A118" s="178"/>
      <c r="B118" s="179" t="s">
        <v>5</v>
      </c>
      <c r="C118" s="180" t="s">
        <v>6</v>
      </c>
      <c r="D118" s="181" t="s">
        <v>7</v>
      </c>
      <c r="E118" s="272" t="s">
        <v>5</v>
      </c>
      <c r="F118" s="180" t="s">
        <v>6</v>
      </c>
      <c r="G118" s="180" t="s">
        <v>7</v>
      </c>
      <c r="H118" s="180" t="s">
        <v>5</v>
      </c>
      <c r="I118" s="180" t="s">
        <v>6</v>
      </c>
      <c r="J118" s="180" t="s">
        <v>7</v>
      </c>
      <c r="K118" s="180" t="s">
        <v>5</v>
      </c>
      <c r="L118" s="180" t="s">
        <v>6</v>
      </c>
      <c r="M118" s="181" t="s">
        <v>7</v>
      </c>
      <c r="N118" s="192"/>
      <c r="O118" s="192"/>
      <c r="P118" s="192"/>
      <c r="Q118" s="192"/>
    </row>
    <row r="119" spans="1:17" ht="13.5" thickBot="1">
      <c r="A119" s="174"/>
      <c r="B119" s="234">
        <v>15</v>
      </c>
      <c r="C119" s="232">
        <v>62</v>
      </c>
      <c r="D119" s="232">
        <v>77</v>
      </c>
      <c r="E119" s="277"/>
      <c r="F119" s="244">
        <v>1</v>
      </c>
      <c r="G119" s="245">
        <v>1</v>
      </c>
      <c r="H119" s="246">
        <v>10</v>
      </c>
      <c r="I119" s="232">
        <v>21</v>
      </c>
      <c r="J119" s="232">
        <v>31</v>
      </c>
      <c r="K119" s="232">
        <v>1</v>
      </c>
      <c r="L119" s="232">
        <v>2</v>
      </c>
      <c r="M119" s="233">
        <v>3</v>
      </c>
      <c r="N119" s="192"/>
      <c r="O119" s="192"/>
      <c r="P119" s="192"/>
      <c r="Q119" s="192"/>
    </row>
    <row r="120" spans="1:5" ht="15.75" thickBot="1">
      <c r="A120" s="182" t="s">
        <v>47</v>
      </c>
      <c r="B120" s="183">
        <v>26</v>
      </c>
      <c r="C120" s="184">
        <v>86</v>
      </c>
      <c r="D120" s="185">
        <v>112</v>
      </c>
      <c r="E120" s="216"/>
    </row>
    <row r="121" spans="1:17" ht="13.5" thickBot="1">
      <c r="A121" s="192"/>
      <c r="B121" s="193"/>
      <c r="C121" s="193"/>
      <c r="D121" s="193"/>
      <c r="E121" s="216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t="15.75" thickBot="1">
      <c r="A122" s="208" t="s">
        <v>118</v>
      </c>
      <c r="B122" s="171"/>
      <c r="C122" s="171"/>
      <c r="D122" s="172"/>
      <c r="E122" s="216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ht="12.75">
      <c r="A123" s="174"/>
      <c r="B123" s="475" t="s">
        <v>1</v>
      </c>
      <c r="C123" s="473"/>
      <c r="D123" s="474"/>
      <c r="E123" s="472" t="s">
        <v>2</v>
      </c>
      <c r="F123" s="473"/>
      <c r="G123" s="473"/>
      <c r="H123" s="473" t="s">
        <v>3</v>
      </c>
      <c r="I123" s="473"/>
      <c r="J123" s="473"/>
      <c r="K123" s="473" t="s">
        <v>4</v>
      </c>
      <c r="L123" s="473"/>
      <c r="M123" s="474"/>
      <c r="N123" s="192"/>
      <c r="O123" s="192"/>
      <c r="P123" s="192"/>
      <c r="Q123" s="192"/>
    </row>
    <row r="124" spans="1:17" ht="12.75">
      <c r="A124" s="178"/>
      <c r="B124" s="179" t="s">
        <v>5</v>
      </c>
      <c r="C124" s="180" t="s">
        <v>6</v>
      </c>
      <c r="D124" s="181" t="s">
        <v>7</v>
      </c>
      <c r="E124" s="272" t="s">
        <v>5</v>
      </c>
      <c r="F124" s="180" t="s">
        <v>6</v>
      </c>
      <c r="G124" s="180" t="s">
        <v>7</v>
      </c>
      <c r="H124" s="180" t="s">
        <v>5</v>
      </c>
      <c r="I124" s="180" t="s">
        <v>6</v>
      </c>
      <c r="J124" s="180" t="s">
        <v>7</v>
      </c>
      <c r="K124" s="180" t="s">
        <v>5</v>
      </c>
      <c r="L124" s="180" t="s">
        <v>6</v>
      </c>
      <c r="M124" s="181" t="s">
        <v>7</v>
      </c>
      <c r="N124" s="192"/>
      <c r="O124" s="192"/>
      <c r="P124" s="192"/>
      <c r="Q124" s="192"/>
    </row>
    <row r="125" spans="1:17" ht="13.5" thickBot="1">
      <c r="A125" s="178"/>
      <c r="B125" s="234">
        <v>32</v>
      </c>
      <c r="C125" s="232">
        <v>19</v>
      </c>
      <c r="D125" s="232">
        <v>51</v>
      </c>
      <c r="E125" s="235"/>
      <c r="F125" s="232"/>
      <c r="G125" s="232"/>
      <c r="H125" s="232">
        <v>8</v>
      </c>
      <c r="I125" s="232">
        <v>16</v>
      </c>
      <c r="J125" s="232">
        <v>24</v>
      </c>
      <c r="K125" s="231"/>
      <c r="L125" s="231">
        <v>1</v>
      </c>
      <c r="M125" s="247">
        <v>1</v>
      </c>
      <c r="N125" s="192"/>
      <c r="O125" s="192"/>
      <c r="P125" s="192"/>
      <c r="Q125" s="192"/>
    </row>
    <row r="126" spans="1:5" ht="15.75" thickBot="1">
      <c r="A126" s="182" t="s">
        <v>47</v>
      </c>
      <c r="B126" s="183">
        <v>40</v>
      </c>
      <c r="C126" s="184">
        <v>36</v>
      </c>
      <c r="D126" s="185">
        <v>76</v>
      </c>
      <c r="E126" s="216"/>
    </row>
    <row r="127" spans="1:5" s="261" customFormat="1" ht="15">
      <c r="A127" s="214"/>
      <c r="B127" s="215"/>
      <c r="C127" s="215"/>
      <c r="D127" s="215"/>
      <c r="E127" s="216"/>
    </row>
    <row r="128" spans="1:13" s="261" customFormat="1" ht="15">
      <c r="A128" s="287"/>
      <c r="B128" s="288"/>
      <c r="C128" s="288"/>
      <c r="D128" s="288"/>
      <c r="E128" s="285"/>
      <c r="F128" s="292"/>
      <c r="G128" s="292"/>
      <c r="H128" s="292"/>
      <c r="I128" s="292"/>
      <c r="J128" s="292"/>
      <c r="K128" s="292"/>
      <c r="L128" s="292"/>
      <c r="M128" s="292"/>
    </row>
    <row r="130" ht="16.5" thickBot="1">
      <c r="A130" s="260" t="s">
        <v>11</v>
      </c>
    </row>
    <row r="131" spans="1:17" ht="15.75" thickBot="1">
      <c r="A131" s="208" t="s">
        <v>27</v>
      </c>
      <c r="B131" s="171"/>
      <c r="C131" s="171"/>
      <c r="D131" s="172"/>
      <c r="E131" s="278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</row>
    <row r="132" spans="1:17" ht="12.75">
      <c r="A132" s="250"/>
      <c r="B132" s="475" t="s">
        <v>1</v>
      </c>
      <c r="C132" s="473"/>
      <c r="D132" s="474"/>
      <c r="E132" s="472" t="s">
        <v>2</v>
      </c>
      <c r="F132" s="473"/>
      <c r="G132" s="473"/>
      <c r="H132" s="473" t="s">
        <v>3</v>
      </c>
      <c r="I132" s="473"/>
      <c r="J132" s="473"/>
      <c r="K132" s="473" t="s">
        <v>4</v>
      </c>
      <c r="L132" s="473"/>
      <c r="M132" s="474"/>
      <c r="N132" s="249"/>
      <c r="O132" s="249"/>
      <c r="P132" s="249"/>
      <c r="Q132" s="249"/>
    </row>
    <row r="133" spans="1:17" ht="12.75">
      <c r="A133" s="251"/>
      <c r="B133" s="179" t="s">
        <v>5</v>
      </c>
      <c r="C133" s="180" t="s">
        <v>6</v>
      </c>
      <c r="D133" s="181" t="s">
        <v>7</v>
      </c>
      <c r="E133" s="272" t="s">
        <v>5</v>
      </c>
      <c r="F133" s="180" t="s">
        <v>6</v>
      </c>
      <c r="G133" s="180" t="s">
        <v>7</v>
      </c>
      <c r="H133" s="180" t="s">
        <v>5</v>
      </c>
      <c r="I133" s="180" t="s">
        <v>6</v>
      </c>
      <c r="J133" s="180" t="s">
        <v>7</v>
      </c>
      <c r="K133" s="180" t="s">
        <v>5</v>
      </c>
      <c r="L133" s="180" t="s">
        <v>6</v>
      </c>
      <c r="M133" s="181" t="s">
        <v>7</v>
      </c>
      <c r="N133" s="249"/>
      <c r="O133" s="249"/>
      <c r="P133" s="249"/>
      <c r="Q133" s="249"/>
    </row>
    <row r="134" spans="1:17" ht="13.5" thickBot="1">
      <c r="A134" s="250"/>
      <c r="B134" s="252">
        <v>17</v>
      </c>
      <c r="C134" s="253">
        <v>75</v>
      </c>
      <c r="D134" s="253">
        <v>92</v>
      </c>
      <c r="E134" s="279"/>
      <c r="F134" s="254">
        <v>1</v>
      </c>
      <c r="G134" s="254">
        <v>1</v>
      </c>
      <c r="H134" s="253">
        <v>1</v>
      </c>
      <c r="I134" s="253">
        <v>8</v>
      </c>
      <c r="J134" s="253">
        <v>9</v>
      </c>
      <c r="K134" s="253"/>
      <c r="L134" s="253"/>
      <c r="M134" s="255"/>
      <c r="N134" s="249"/>
      <c r="O134" s="249"/>
      <c r="P134" s="249"/>
      <c r="Q134" s="249"/>
    </row>
    <row r="135" spans="1:5" ht="15.75" thickBot="1">
      <c r="A135" s="182" t="s">
        <v>47</v>
      </c>
      <c r="B135" s="183">
        <v>18</v>
      </c>
      <c r="C135" s="184">
        <v>84</v>
      </c>
      <c r="D135" s="185">
        <v>102</v>
      </c>
      <c r="E135" s="278"/>
    </row>
    <row r="136" spans="1:17" ht="13.5" thickBot="1">
      <c r="A136" s="249"/>
      <c r="B136" s="256"/>
      <c r="C136" s="256"/>
      <c r="D136" s="256"/>
      <c r="E136" s="278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</row>
    <row r="137" spans="1:17" ht="15.75" thickBot="1">
      <c r="A137" s="208" t="s">
        <v>29</v>
      </c>
      <c r="B137" s="171"/>
      <c r="C137" s="171"/>
      <c r="D137" s="172"/>
      <c r="E137" s="278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</row>
    <row r="138" spans="1:17" ht="12.75">
      <c r="A138" s="257"/>
      <c r="B138" s="475" t="s">
        <v>1</v>
      </c>
      <c r="C138" s="473"/>
      <c r="D138" s="474"/>
      <c r="E138" s="472" t="s">
        <v>2</v>
      </c>
      <c r="F138" s="473"/>
      <c r="G138" s="473"/>
      <c r="H138" s="473" t="s">
        <v>3</v>
      </c>
      <c r="I138" s="473"/>
      <c r="J138" s="473"/>
      <c r="K138" s="473" t="s">
        <v>4</v>
      </c>
      <c r="L138" s="473"/>
      <c r="M138" s="474"/>
      <c r="N138" s="249"/>
      <c r="O138" s="249"/>
      <c r="P138" s="249"/>
      <c r="Q138" s="249"/>
    </row>
    <row r="139" spans="1:17" ht="12.75">
      <c r="A139" s="250"/>
      <c r="B139" s="179" t="s">
        <v>5</v>
      </c>
      <c r="C139" s="180" t="s">
        <v>6</v>
      </c>
      <c r="D139" s="181" t="s">
        <v>7</v>
      </c>
      <c r="E139" s="272" t="s">
        <v>5</v>
      </c>
      <c r="F139" s="180" t="s">
        <v>6</v>
      </c>
      <c r="G139" s="180" t="s">
        <v>7</v>
      </c>
      <c r="H139" s="180" t="s">
        <v>5</v>
      </c>
      <c r="I139" s="180" t="s">
        <v>6</v>
      </c>
      <c r="J139" s="180" t="s">
        <v>7</v>
      </c>
      <c r="K139" s="180" t="s">
        <v>5</v>
      </c>
      <c r="L139" s="180" t="s">
        <v>6</v>
      </c>
      <c r="M139" s="181" t="s">
        <v>7</v>
      </c>
      <c r="N139" s="249"/>
      <c r="O139" s="249"/>
      <c r="P139" s="249"/>
      <c r="Q139" s="249"/>
    </row>
    <row r="140" spans="1:17" ht="13.5" thickBot="1">
      <c r="A140" s="250"/>
      <c r="B140" s="252">
        <v>19</v>
      </c>
      <c r="C140" s="253">
        <v>225</v>
      </c>
      <c r="D140" s="253">
        <v>244</v>
      </c>
      <c r="E140" s="280">
        <v>9</v>
      </c>
      <c r="F140" s="253">
        <v>23</v>
      </c>
      <c r="G140" s="253">
        <v>32</v>
      </c>
      <c r="H140" s="254">
        <v>1</v>
      </c>
      <c r="I140" s="254">
        <v>8</v>
      </c>
      <c r="J140" s="254">
        <v>9</v>
      </c>
      <c r="K140" s="253"/>
      <c r="L140" s="253"/>
      <c r="M140" s="255"/>
      <c r="N140" s="249"/>
      <c r="O140" s="249"/>
      <c r="P140" s="249"/>
      <c r="Q140" s="249"/>
    </row>
    <row r="141" spans="1:5" ht="15.75" thickBot="1">
      <c r="A141" s="182" t="s">
        <v>47</v>
      </c>
      <c r="B141" s="183">
        <v>29</v>
      </c>
      <c r="C141" s="184">
        <v>256</v>
      </c>
      <c r="D141" s="185">
        <v>285</v>
      </c>
      <c r="E141" s="278"/>
    </row>
    <row r="142" spans="1:17" ht="13.5" thickBot="1">
      <c r="A142" s="249"/>
      <c r="B142" s="256"/>
      <c r="C142" s="256"/>
      <c r="D142" s="256"/>
      <c r="E142" s="278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</row>
    <row r="143" spans="1:17" ht="15.75" thickBot="1">
      <c r="A143" s="208" t="s">
        <v>42</v>
      </c>
      <c r="B143" s="171"/>
      <c r="C143" s="171"/>
      <c r="D143" s="172"/>
      <c r="E143" s="278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</row>
    <row r="144" spans="1:17" ht="12.75">
      <c r="A144" s="250"/>
      <c r="B144" s="475" t="s">
        <v>1</v>
      </c>
      <c r="C144" s="473"/>
      <c r="D144" s="474"/>
      <c r="E144" s="472" t="s">
        <v>2</v>
      </c>
      <c r="F144" s="473"/>
      <c r="G144" s="473"/>
      <c r="H144" s="473" t="s">
        <v>3</v>
      </c>
      <c r="I144" s="473"/>
      <c r="J144" s="473"/>
      <c r="K144" s="473" t="s">
        <v>4</v>
      </c>
      <c r="L144" s="473"/>
      <c r="M144" s="474"/>
      <c r="N144" s="249"/>
      <c r="O144" s="249"/>
      <c r="P144" s="249"/>
      <c r="Q144" s="249"/>
    </row>
    <row r="145" spans="1:17" ht="12.75">
      <c r="A145" s="251"/>
      <c r="B145" s="194" t="s">
        <v>5</v>
      </c>
      <c r="C145" s="195" t="s">
        <v>6</v>
      </c>
      <c r="D145" s="196" t="s">
        <v>7</v>
      </c>
      <c r="E145" s="276" t="s">
        <v>5</v>
      </c>
      <c r="F145" s="195" t="s">
        <v>6</v>
      </c>
      <c r="G145" s="195" t="s">
        <v>7</v>
      </c>
      <c r="H145" s="195" t="s">
        <v>5</v>
      </c>
      <c r="I145" s="195" t="s">
        <v>6</v>
      </c>
      <c r="J145" s="195" t="s">
        <v>7</v>
      </c>
      <c r="K145" s="195" t="s">
        <v>5</v>
      </c>
      <c r="L145" s="195" t="s">
        <v>6</v>
      </c>
      <c r="M145" s="196" t="s">
        <v>7</v>
      </c>
      <c r="N145" s="249"/>
      <c r="O145" s="249"/>
      <c r="P145" s="249"/>
      <c r="Q145" s="249"/>
    </row>
    <row r="146" spans="1:17" ht="13.5" thickBot="1">
      <c r="A146" s="250"/>
      <c r="B146" s="258">
        <v>5</v>
      </c>
      <c r="C146" s="254">
        <v>23</v>
      </c>
      <c r="D146" s="254">
        <v>28</v>
      </c>
      <c r="E146" s="280"/>
      <c r="F146" s="253"/>
      <c r="G146" s="253"/>
      <c r="H146" s="253">
        <v>2</v>
      </c>
      <c r="I146" s="253">
        <v>30</v>
      </c>
      <c r="J146" s="253">
        <v>32</v>
      </c>
      <c r="K146" s="254"/>
      <c r="L146" s="254">
        <v>1</v>
      </c>
      <c r="M146" s="259">
        <v>1</v>
      </c>
      <c r="N146" s="249"/>
      <c r="O146" s="249"/>
      <c r="P146" s="249"/>
      <c r="Q146" s="249"/>
    </row>
    <row r="147" spans="1:5" ht="15.75" thickBot="1">
      <c r="A147" s="182" t="s">
        <v>47</v>
      </c>
      <c r="B147" s="183">
        <v>7</v>
      </c>
      <c r="C147" s="184">
        <v>54</v>
      </c>
      <c r="D147" s="185">
        <v>61</v>
      </c>
      <c r="E147" s="278"/>
    </row>
    <row r="148" spans="1:5" s="261" customFormat="1" ht="15">
      <c r="A148" s="214"/>
      <c r="B148" s="215"/>
      <c r="C148" s="215"/>
      <c r="D148" s="215"/>
      <c r="E148" s="278"/>
    </row>
    <row r="149" spans="1:13" s="261" customFormat="1" ht="15">
      <c r="A149" s="287"/>
      <c r="B149" s="288"/>
      <c r="C149" s="288"/>
      <c r="D149" s="288"/>
      <c r="E149" s="294"/>
      <c r="F149" s="292"/>
      <c r="G149" s="292"/>
      <c r="H149" s="292"/>
      <c r="I149" s="292"/>
      <c r="J149" s="292"/>
      <c r="K149" s="292"/>
      <c r="L149" s="292"/>
      <c r="M149" s="292"/>
    </row>
    <row r="151" ht="16.5" thickBot="1">
      <c r="A151" s="293" t="s">
        <v>12</v>
      </c>
    </row>
    <row r="152" spans="1:17" ht="15.75" thickBot="1">
      <c r="A152" s="208" t="s">
        <v>25</v>
      </c>
      <c r="B152" s="171"/>
      <c r="C152" s="171"/>
      <c r="D152" s="172"/>
      <c r="E152" s="274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</row>
    <row r="153" spans="1:17" ht="12.75">
      <c r="A153" s="251"/>
      <c r="B153" s="475" t="s">
        <v>1</v>
      </c>
      <c r="C153" s="473"/>
      <c r="D153" s="474"/>
      <c r="E153" s="472" t="s">
        <v>2</v>
      </c>
      <c r="F153" s="473"/>
      <c r="G153" s="473"/>
      <c r="H153" s="473" t="s">
        <v>3</v>
      </c>
      <c r="I153" s="473"/>
      <c r="J153" s="473"/>
      <c r="K153" s="473" t="s">
        <v>4</v>
      </c>
      <c r="L153" s="473"/>
      <c r="M153" s="474"/>
      <c r="N153" s="249"/>
      <c r="O153" s="249"/>
      <c r="P153" s="249"/>
      <c r="Q153" s="249"/>
    </row>
    <row r="154" spans="1:17" ht="12.75">
      <c r="A154" s="251"/>
      <c r="B154" s="179" t="s">
        <v>5</v>
      </c>
      <c r="C154" s="180" t="s">
        <v>6</v>
      </c>
      <c r="D154" s="181" t="s">
        <v>7</v>
      </c>
      <c r="E154" s="272" t="s">
        <v>5</v>
      </c>
      <c r="F154" s="180" t="s">
        <v>6</v>
      </c>
      <c r="G154" s="180" t="s">
        <v>7</v>
      </c>
      <c r="H154" s="180" t="s">
        <v>5</v>
      </c>
      <c r="I154" s="180" t="s">
        <v>6</v>
      </c>
      <c r="J154" s="180" t="s">
        <v>7</v>
      </c>
      <c r="K154" s="180" t="s">
        <v>5</v>
      </c>
      <c r="L154" s="180" t="s">
        <v>6</v>
      </c>
      <c r="M154" s="181" t="s">
        <v>7</v>
      </c>
      <c r="N154" s="249"/>
      <c r="O154" s="249"/>
      <c r="P154" s="249"/>
      <c r="Q154" s="249"/>
    </row>
    <row r="155" spans="1:17" ht="13.5" thickBot="1">
      <c r="A155" s="250"/>
      <c r="B155" s="252">
        <v>40</v>
      </c>
      <c r="C155" s="253">
        <v>16</v>
      </c>
      <c r="D155" s="253">
        <v>56</v>
      </c>
      <c r="E155" s="280"/>
      <c r="F155" s="253"/>
      <c r="G155" s="253"/>
      <c r="H155" s="253">
        <v>30</v>
      </c>
      <c r="I155" s="253">
        <v>28</v>
      </c>
      <c r="J155" s="253">
        <v>58</v>
      </c>
      <c r="K155" s="253"/>
      <c r="L155" s="253"/>
      <c r="M155" s="255"/>
      <c r="N155" s="249"/>
      <c r="O155" s="249"/>
      <c r="P155" s="249"/>
      <c r="Q155" s="249"/>
    </row>
    <row r="156" spans="1:5" ht="15.75" thickBot="1">
      <c r="A156" s="182" t="s">
        <v>47</v>
      </c>
      <c r="B156" s="183">
        <v>70</v>
      </c>
      <c r="C156" s="184">
        <v>44</v>
      </c>
      <c r="D156" s="185">
        <v>114</v>
      </c>
      <c r="E156" s="215"/>
    </row>
    <row r="157" spans="1:17" ht="13.5" thickBot="1">
      <c r="A157" s="249"/>
      <c r="B157" s="256"/>
      <c r="C157" s="256"/>
      <c r="D157" s="256"/>
      <c r="E157" s="281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</row>
    <row r="158" spans="1:17" ht="15.75" thickBot="1">
      <c r="A158" s="208" t="s">
        <v>28</v>
      </c>
      <c r="B158" s="171"/>
      <c r="C158" s="171"/>
      <c r="D158" s="172"/>
      <c r="E158" s="274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</row>
    <row r="159" spans="1:17" ht="12.75">
      <c r="A159" s="251"/>
      <c r="B159" s="475" t="s">
        <v>1</v>
      </c>
      <c r="C159" s="473"/>
      <c r="D159" s="474"/>
      <c r="E159" s="472" t="s">
        <v>2</v>
      </c>
      <c r="F159" s="473"/>
      <c r="G159" s="473"/>
      <c r="H159" s="473" t="s">
        <v>3</v>
      </c>
      <c r="I159" s="473"/>
      <c r="J159" s="473"/>
      <c r="K159" s="473" t="s">
        <v>4</v>
      </c>
      <c r="L159" s="473"/>
      <c r="M159" s="474"/>
      <c r="N159" s="249"/>
      <c r="O159" s="249"/>
      <c r="P159" s="249"/>
      <c r="Q159" s="249"/>
    </row>
    <row r="160" spans="1:17" ht="12.75">
      <c r="A160" s="250"/>
      <c r="B160" s="179" t="s">
        <v>5</v>
      </c>
      <c r="C160" s="180" t="s">
        <v>6</v>
      </c>
      <c r="D160" s="181" t="s">
        <v>7</v>
      </c>
      <c r="E160" s="272" t="s">
        <v>5</v>
      </c>
      <c r="F160" s="180" t="s">
        <v>6</v>
      </c>
      <c r="G160" s="180" t="s">
        <v>7</v>
      </c>
      <c r="H160" s="180" t="s">
        <v>5</v>
      </c>
      <c r="I160" s="180" t="s">
        <v>6</v>
      </c>
      <c r="J160" s="180" t="s">
        <v>7</v>
      </c>
      <c r="K160" s="180" t="s">
        <v>5</v>
      </c>
      <c r="L160" s="180" t="s">
        <v>6</v>
      </c>
      <c r="M160" s="181" t="s">
        <v>7</v>
      </c>
      <c r="N160" s="249"/>
      <c r="O160" s="249"/>
      <c r="P160" s="249"/>
      <c r="Q160" s="249"/>
    </row>
    <row r="161" spans="1:17" ht="13.5" thickBot="1">
      <c r="A161" s="251"/>
      <c r="B161" s="252">
        <v>2</v>
      </c>
      <c r="C161" s="253">
        <v>7</v>
      </c>
      <c r="D161" s="253">
        <v>9</v>
      </c>
      <c r="E161" s="280"/>
      <c r="F161" s="253"/>
      <c r="G161" s="253"/>
      <c r="H161" s="253">
        <v>7</v>
      </c>
      <c r="I161" s="253">
        <v>3</v>
      </c>
      <c r="J161" s="253">
        <v>10</v>
      </c>
      <c r="K161" s="253">
        <v>0</v>
      </c>
      <c r="L161" s="253">
        <v>3</v>
      </c>
      <c r="M161" s="255">
        <v>3</v>
      </c>
      <c r="N161" s="249"/>
      <c r="O161" s="249"/>
      <c r="P161" s="249"/>
      <c r="Q161" s="249"/>
    </row>
    <row r="162" spans="1:5" ht="15.75" thickBot="1">
      <c r="A162" s="182" t="s">
        <v>47</v>
      </c>
      <c r="B162" s="183">
        <v>9</v>
      </c>
      <c r="C162" s="184">
        <v>13</v>
      </c>
      <c r="D162" s="185">
        <v>22</v>
      </c>
      <c r="E162" s="215"/>
    </row>
    <row r="163" spans="1:17" ht="13.5" thickBot="1">
      <c r="A163" s="249"/>
      <c r="B163" s="256"/>
      <c r="C163" s="256"/>
      <c r="D163" s="256"/>
      <c r="E163" s="281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</row>
    <row r="164" spans="1:17" ht="15.75" thickBot="1">
      <c r="A164" s="208" t="s">
        <v>31</v>
      </c>
      <c r="B164" s="171"/>
      <c r="C164" s="171"/>
      <c r="D164" s="172"/>
      <c r="E164" s="274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</row>
    <row r="165" spans="1:17" ht="12.75">
      <c r="A165" s="251"/>
      <c r="B165" s="475" t="s">
        <v>1</v>
      </c>
      <c r="C165" s="473"/>
      <c r="D165" s="474"/>
      <c r="E165" s="472" t="s">
        <v>2</v>
      </c>
      <c r="F165" s="473"/>
      <c r="G165" s="473"/>
      <c r="H165" s="473" t="s">
        <v>3</v>
      </c>
      <c r="I165" s="473"/>
      <c r="J165" s="473"/>
      <c r="K165" s="473" t="s">
        <v>4</v>
      </c>
      <c r="L165" s="473"/>
      <c r="M165" s="474"/>
      <c r="N165" s="249"/>
      <c r="O165" s="249"/>
      <c r="P165" s="249"/>
      <c r="Q165" s="249"/>
    </row>
    <row r="166" spans="1:17" ht="12.75">
      <c r="A166" s="250"/>
      <c r="B166" s="179" t="s">
        <v>5</v>
      </c>
      <c r="C166" s="180" t="s">
        <v>6</v>
      </c>
      <c r="D166" s="181" t="s">
        <v>7</v>
      </c>
      <c r="E166" s="272" t="s">
        <v>5</v>
      </c>
      <c r="F166" s="180" t="s">
        <v>6</v>
      </c>
      <c r="G166" s="180" t="s">
        <v>7</v>
      </c>
      <c r="H166" s="180" t="s">
        <v>5</v>
      </c>
      <c r="I166" s="180" t="s">
        <v>6</v>
      </c>
      <c r="J166" s="180" t="s">
        <v>7</v>
      </c>
      <c r="K166" s="180" t="s">
        <v>5</v>
      </c>
      <c r="L166" s="180" t="s">
        <v>6</v>
      </c>
      <c r="M166" s="181" t="s">
        <v>7</v>
      </c>
      <c r="N166" s="249"/>
      <c r="O166" s="249"/>
      <c r="P166" s="249"/>
      <c r="Q166" s="249"/>
    </row>
    <row r="167" spans="1:17" ht="13.5" thickBot="1">
      <c r="A167" s="250"/>
      <c r="B167" s="262">
        <v>15</v>
      </c>
      <c r="C167" s="263">
        <v>44</v>
      </c>
      <c r="D167" s="263">
        <v>59</v>
      </c>
      <c r="E167" s="282">
        <v>1</v>
      </c>
      <c r="F167" s="265"/>
      <c r="G167" s="266">
        <v>1</v>
      </c>
      <c r="H167" s="263">
        <v>5</v>
      </c>
      <c r="I167" s="263">
        <v>7</v>
      </c>
      <c r="J167" s="263">
        <v>12</v>
      </c>
      <c r="K167" s="264"/>
      <c r="L167" s="265">
        <v>1</v>
      </c>
      <c r="M167" s="266">
        <v>1</v>
      </c>
      <c r="N167" s="249"/>
      <c r="O167" s="249"/>
      <c r="P167" s="249"/>
      <c r="Q167" s="249"/>
    </row>
    <row r="168" spans="1:5" ht="15.75" thickBot="1">
      <c r="A168" s="182" t="s">
        <v>47</v>
      </c>
      <c r="B168" s="183">
        <v>21</v>
      </c>
      <c r="C168" s="184">
        <v>52</v>
      </c>
      <c r="D168" s="185">
        <v>73</v>
      </c>
      <c r="E168" s="215"/>
    </row>
    <row r="169" spans="1:17" ht="13.5" thickBot="1">
      <c r="A169" s="249"/>
      <c r="B169" s="256"/>
      <c r="C169" s="256"/>
      <c r="D169" s="256"/>
      <c r="E169" s="281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</row>
    <row r="170" spans="1:17" ht="15.75" thickBot="1">
      <c r="A170" s="208" t="s">
        <v>35</v>
      </c>
      <c r="B170" s="171"/>
      <c r="C170" s="171"/>
      <c r="D170" s="172"/>
      <c r="E170" s="274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</row>
    <row r="171" spans="1:13" ht="12.75">
      <c r="A171" s="251"/>
      <c r="B171" s="476" t="s">
        <v>1</v>
      </c>
      <c r="C171" s="477"/>
      <c r="D171" s="478"/>
      <c r="E171" s="476" t="s">
        <v>2</v>
      </c>
      <c r="F171" s="477"/>
      <c r="G171" s="480"/>
      <c r="H171" s="481" t="s">
        <v>3</v>
      </c>
      <c r="I171" s="482"/>
      <c r="J171" s="472"/>
      <c r="K171" s="481" t="s">
        <v>4</v>
      </c>
      <c r="L171" s="477"/>
      <c r="M171" s="478"/>
    </row>
    <row r="172" spans="1:13" ht="12.75">
      <c r="A172" s="251"/>
      <c r="B172" s="179" t="s">
        <v>5</v>
      </c>
      <c r="C172" s="180" t="s">
        <v>6</v>
      </c>
      <c r="D172" s="181" t="s">
        <v>7</v>
      </c>
      <c r="E172" s="272" t="s">
        <v>5</v>
      </c>
      <c r="F172" s="180" t="s">
        <v>6</v>
      </c>
      <c r="G172" s="180" t="s">
        <v>7</v>
      </c>
      <c r="H172" s="180" t="s">
        <v>5</v>
      </c>
      <c r="I172" s="180" t="s">
        <v>6</v>
      </c>
      <c r="J172" s="180" t="s">
        <v>7</v>
      </c>
      <c r="K172" s="180" t="s">
        <v>5</v>
      </c>
      <c r="L172" s="180" t="s">
        <v>6</v>
      </c>
      <c r="M172" s="181" t="s">
        <v>7</v>
      </c>
    </row>
    <row r="173" spans="2:13" ht="13.5" thickBot="1">
      <c r="B173" s="258">
        <v>15</v>
      </c>
      <c r="C173" s="254">
        <v>2</v>
      </c>
      <c r="D173" s="254">
        <v>17</v>
      </c>
      <c r="E173" s="280"/>
      <c r="F173" s="253"/>
      <c r="G173" s="253"/>
      <c r="H173" s="254">
        <v>2</v>
      </c>
      <c r="I173" s="254"/>
      <c r="J173" s="254">
        <v>2</v>
      </c>
      <c r="K173" s="253"/>
      <c r="L173" s="253"/>
      <c r="M173" s="255"/>
    </row>
    <row r="174" spans="1:17" ht="15.75" thickBot="1">
      <c r="A174" s="182" t="s">
        <v>47</v>
      </c>
      <c r="B174" s="183">
        <v>17</v>
      </c>
      <c r="C174" s="184">
        <v>2</v>
      </c>
      <c r="D174" s="185">
        <v>19</v>
      </c>
      <c r="E174" s="281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</row>
    <row r="175" spans="1:17" ht="15.75" thickBot="1">
      <c r="A175" s="208" t="s">
        <v>36</v>
      </c>
      <c r="B175" s="171"/>
      <c r="C175" s="171"/>
      <c r="D175" s="172"/>
      <c r="E175" s="274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</row>
    <row r="176" spans="1:17" ht="12.75">
      <c r="A176" s="251"/>
      <c r="B176" s="475" t="s">
        <v>1</v>
      </c>
      <c r="C176" s="473"/>
      <c r="D176" s="473"/>
      <c r="E176" s="473" t="s">
        <v>2</v>
      </c>
      <c r="F176" s="473"/>
      <c r="G176" s="473"/>
      <c r="H176" s="473" t="s">
        <v>3</v>
      </c>
      <c r="I176" s="473"/>
      <c r="J176" s="473"/>
      <c r="K176" s="473" t="s">
        <v>4</v>
      </c>
      <c r="L176" s="473"/>
      <c r="M176" s="474"/>
      <c r="N176" s="249"/>
      <c r="O176" s="249"/>
      <c r="P176" s="249"/>
      <c r="Q176" s="249"/>
    </row>
    <row r="177" spans="1:17" ht="12.75">
      <c r="A177" s="250"/>
      <c r="B177" s="179" t="s">
        <v>5</v>
      </c>
      <c r="C177" s="180" t="s">
        <v>6</v>
      </c>
      <c r="D177" s="180" t="s">
        <v>7</v>
      </c>
      <c r="E177" s="273" t="s">
        <v>5</v>
      </c>
      <c r="F177" s="180" t="s">
        <v>6</v>
      </c>
      <c r="G177" s="180" t="s">
        <v>7</v>
      </c>
      <c r="H177" s="180" t="s">
        <v>5</v>
      </c>
      <c r="I177" s="180" t="s">
        <v>6</v>
      </c>
      <c r="J177" s="180" t="s">
        <v>7</v>
      </c>
      <c r="K177" s="180" t="s">
        <v>5</v>
      </c>
      <c r="L177" s="180" t="s">
        <v>6</v>
      </c>
      <c r="M177" s="181" t="s">
        <v>7</v>
      </c>
      <c r="N177" s="249"/>
      <c r="O177" s="249"/>
      <c r="P177" s="249"/>
      <c r="Q177" s="249"/>
    </row>
    <row r="178" spans="1:17" ht="13.5" thickBot="1">
      <c r="A178" s="250"/>
      <c r="B178" s="252">
        <v>24</v>
      </c>
      <c r="C178" s="253">
        <v>12</v>
      </c>
      <c r="D178" s="253">
        <v>36</v>
      </c>
      <c r="E178" s="280"/>
      <c r="F178" s="253"/>
      <c r="G178" s="253"/>
      <c r="H178" s="253">
        <v>6</v>
      </c>
      <c r="I178" s="253">
        <v>0</v>
      </c>
      <c r="J178" s="253">
        <v>6</v>
      </c>
      <c r="K178" s="253">
        <v>4</v>
      </c>
      <c r="L178" s="253">
        <v>0</v>
      </c>
      <c r="M178" s="255">
        <v>4</v>
      </c>
      <c r="N178" s="249"/>
      <c r="O178" s="249"/>
      <c r="P178" s="249"/>
      <c r="Q178" s="249"/>
    </row>
    <row r="179" spans="1:5" ht="15.75" thickBot="1">
      <c r="A179" s="182" t="s">
        <v>47</v>
      </c>
      <c r="B179" s="183">
        <v>34</v>
      </c>
      <c r="C179" s="184">
        <v>12</v>
      </c>
      <c r="D179" s="185">
        <v>46</v>
      </c>
      <c r="E179" s="215"/>
    </row>
    <row r="180" spans="1:17" ht="13.5" thickBot="1">
      <c r="A180" s="249"/>
      <c r="B180" s="256"/>
      <c r="C180" s="256"/>
      <c r="D180" s="256"/>
      <c r="E180" s="281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</row>
    <row r="181" spans="1:17" ht="15.75" thickBot="1">
      <c r="A181" s="208" t="s">
        <v>41</v>
      </c>
      <c r="B181" s="171"/>
      <c r="C181" s="171"/>
      <c r="D181" s="172"/>
      <c r="E181" s="274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</row>
    <row r="182" spans="1:17" ht="12.75">
      <c r="A182" s="251"/>
      <c r="B182" s="476" t="s">
        <v>1</v>
      </c>
      <c r="C182" s="477"/>
      <c r="D182" s="478"/>
      <c r="E182" s="476" t="s">
        <v>2</v>
      </c>
      <c r="F182" s="477"/>
      <c r="G182" s="480"/>
      <c r="H182" s="481" t="s">
        <v>3</v>
      </c>
      <c r="I182" s="482"/>
      <c r="J182" s="472"/>
      <c r="K182" s="481" t="s">
        <v>4</v>
      </c>
      <c r="L182" s="477"/>
      <c r="M182" s="478"/>
      <c r="N182" s="249"/>
      <c r="O182" s="249"/>
      <c r="P182" s="249"/>
      <c r="Q182" s="249"/>
    </row>
    <row r="183" spans="1:13" ht="12.75">
      <c r="A183" s="251"/>
      <c r="B183" s="179" t="s">
        <v>5</v>
      </c>
      <c r="C183" s="180" t="s">
        <v>6</v>
      </c>
      <c r="D183" s="181" t="s">
        <v>7</v>
      </c>
      <c r="E183" s="272" t="s">
        <v>5</v>
      </c>
      <c r="F183" s="180" t="s">
        <v>6</v>
      </c>
      <c r="G183" s="180" t="s">
        <v>7</v>
      </c>
      <c r="H183" s="180" t="s">
        <v>5</v>
      </c>
      <c r="I183" s="180" t="s">
        <v>6</v>
      </c>
      <c r="J183" s="180" t="s">
        <v>7</v>
      </c>
      <c r="K183" s="180" t="s">
        <v>5</v>
      </c>
      <c r="L183" s="180" t="s">
        <v>6</v>
      </c>
      <c r="M183" s="181" t="s">
        <v>7</v>
      </c>
    </row>
    <row r="184" spans="1:13" ht="13.5" thickBot="1">
      <c r="A184" s="250"/>
      <c r="B184" s="258">
        <v>10</v>
      </c>
      <c r="C184" s="254">
        <v>7</v>
      </c>
      <c r="D184" s="254">
        <v>17</v>
      </c>
      <c r="E184" s="280"/>
      <c r="F184" s="253"/>
      <c r="G184" s="253"/>
      <c r="H184" s="253">
        <v>5</v>
      </c>
      <c r="I184" s="253">
        <v>2</v>
      </c>
      <c r="J184" s="253">
        <v>7</v>
      </c>
      <c r="K184" s="253"/>
      <c r="L184" s="253"/>
      <c r="M184" s="255"/>
    </row>
    <row r="185" spans="1:4" ht="15.75" thickBot="1">
      <c r="A185" s="182" t="s">
        <v>47</v>
      </c>
      <c r="B185" s="183">
        <v>15</v>
      </c>
      <c r="C185" s="184">
        <v>9</v>
      </c>
      <c r="D185" s="185">
        <v>24</v>
      </c>
    </row>
  </sheetData>
  <sheetProtection/>
  <mergeCells count="108">
    <mergeCell ref="B171:D171"/>
    <mergeCell ref="E171:G171"/>
    <mergeCell ref="H171:J171"/>
    <mergeCell ref="K171:M171"/>
    <mergeCell ref="B182:D182"/>
    <mergeCell ref="E182:G182"/>
    <mergeCell ref="B176:D176"/>
    <mergeCell ref="E176:G176"/>
    <mergeCell ref="H176:J176"/>
    <mergeCell ref="K176:M176"/>
    <mergeCell ref="H182:J182"/>
    <mergeCell ref="K182:M182"/>
    <mergeCell ref="K153:M153"/>
    <mergeCell ref="B159:D159"/>
    <mergeCell ref="E159:G159"/>
    <mergeCell ref="H159:J159"/>
    <mergeCell ref="K159:M159"/>
    <mergeCell ref="B165:D165"/>
    <mergeCell ref="E165:G165"/>
    <mergeCell ref="H165:J165"/>
    <mergeCell ref="K165:M165"/>
    <mergeCell ref="B144:D144"/>
    <mergeCell ref="E144:G144"/>
    <mergeCell ref="H144:J144"/>
    <mergeCell ref="K144:M144"/>
    <mergeCell ref="B153:D153"/>
    <mergeCell ref="E153:G153"/>
    <mergeCell ref="H153:J153"/>
    <mergeCell ref="K111:M111"/>
    <mergeCell ref="B132:D132"/>
    <mergeCell ref="E132:G132"/>
    <mergeCell ref="H132:J132"/>
    <mergeCell ref="K132:M132"/>
    <mergeCell ref="B138:D138"/>
    <mergeCell ref="E138:G138"/>
    <mergeCell ref="H138:J138"/>
    <mergeCell ref="K138:M138"/>
    <mergeCell ref="B72:D72"/>
    <mergeCell ref="E72:G72"/>
    <mergeCell ref="H72:J72"/>
    <mergeCell ref="K72:M72"/>
    <mergeCell ref="B84:D84"/>
    <mergeCell ref="B123:D123"/>
    <mergeCell ref="E123:G123"/>
    <mergeCell ref="H123:J123"/>
    <mergeCell ref="K123:M123"/>
    <mergeCell ref="B111:D111"/>
    <mergeCell ref="F99:H99"/>
    <mergeCell ref="I99:K99"/>
    <mergeCell ref="L99:N99"/>
    <mergeCell ref="K105:M105"/>
    <mergeCell ref="B117:D117"/>
    <mergeCell ref="E117:G117"/>
    <mergeCell ref="H117:J117"/>
    <mergeCell ref="K117:M117"/>
    <mergeCell ref="E111:G111"/>
    <mergeCell ref="H111:J111"/>
    <mergeCell ref="E96:G96"/>
    <mergeCell ref="H96:J96"/>
    <mergeCell ref="K96:M96"/>
    <mergeCell ref="E84:G84"/>
    <mergeCell ref="H84:J84"/>
    <mergeCell ref="K84:M84"/>
    <mergeCell ref="K78:M78"/>
    <mergeCell ref="B66:D66"/>
    <mergeCell ref="E66:G66"/>
    <mergeCell ref="H66:J66"/>
    <mergeCell ref="K66:M66"/>
    <mergeCell ref="O99:Q99"/>
    <mergeCell ref="B90:D90"/>
    <mergeCell ref="E90:G90"/>
    <mergeCell ref="H90:J90"/>
    <mergeCell ref="K90:M90"/>
    <mergeCell ref="B105:D105"/>
    <mergeCell ref="E105:G105"/>
    <mergeCell ref="H105:J105"/>
    <mergeCell ref="B57:D57"/>
    <mergeCell ref="E57:G57"/>
    <mergeCell ref="H57:J57"/>
    <mergeCell ref="B78:D78"/>
    <mergeCell ref="E78:G78"/>
    <mergeCell ref="H78:J78"/>
    <mergeCell ref="B96:D96"/>
    <mergeCell ref="K57:M57"/>
    <mergeCell ref="B45:D45"/>
    <mergeCell ref="E45:G45"/>
    <mergeCell ref="H45:J45"/>
    <mergeCell ref="K45:M45"/>
    <mergeCell ref="B51:D51"/>
    <mergeCell ref="E51:G51"/>
    <mergeCell ref="H51:J51"/>
    <mergeCell ref="K51:M51"/>
    <mergeCell ref="B33:D33"/>
    <mergeCell ref="E33:G33"/>
    <mergeCell ref="H33:J33"/>
    <mergeCell ref="K33:M33"/>
    <mergeCell ref="B39:D39"/>
    <mergeCell ref="E39:G39"/>
    <mergeCell ref="H39:J39"/>
    <mergeCell ref="K39:M39"/>
    <mergeCell ref="B3:D3"/>
    <mergeCell ref="E3:G3"/>
    <mergeCell ref="H3:J3"/>
    <mergeCell ref="K3:M3"/>
    <mergeCell ref="B28:D28"/>
    <mergeCell ref="E28:G28"/>
    <mergeCell ref="H28:J28"/>
    <mergeCell ref="K28:M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49.8515625" style="0" bestFit="1" customWidth="1"/>
    <col min="2" max="2" width="7.00390625" style="0" customWidth="1"/>
  </cols>
  <sheetData>
    <row r="1" spans="1:6" ht="12.75">
      <c r="A1" s="27" t="s">
        <v>16</v>
      </c>
      <c r="B1" s="28" t="s">
        <v>17</v>
      </c>
      <c r="C1" s="28" t="s">
        <v>18</v>
      </c>
      <c r="D1" s="97" t="s">
        <v>7</v>
      </c>
      <c r="E1" s="99" t="s">
        <v>17</v>
      </c>
      <c r="F1" s="100" t="s">
        <v>18</v>
      </c>
    </row>
    <row r="2" spans="1:6" ht="12.75">
      <c r="A2" s="29" t="s">
        <v>19</v>
      </c>
      <c r="B2" s="30">
        <v>18</v>
      </c>
      <c r="C2" s="30">
        <v>63</v>
      </c>
      <c r="D2" s="98">
        <v>81</v>
      </c>
      <c r="E2" s="101">
        <f>SUM(B2/D2)</f>
        <v>0.2222222222222222</v>
      </c>
      <c r="F2" s="102">
        <f>SUM(C2/D2)</f>
        <v>0.7777777777777778</v>
      </c>
    </row>
    <row r="3" spans="1:6" ht="12.75">
      <c r="A3" s="29" t="s">
        <v>20</v>
      </c>
      <c r="B3" s="30">
        <v>36</v>
      </c>
      <c r="C3" s="30">
        <v>220</v>
      </c>
      <c r="D3" s="98">
        <v>256</v>
      </c>
      <c r="E3" s="101">
        <f aca="true" t="shared" si="0" ref="E3:E28">SUM(B3/D3)</f>
        <v>0.140625</v>
      </c>
      <c r="F3" s="102">
        <f aca="true" t="shared" si="1" ref="F3:F28">SUM(C3/D3)</f>
        <v>0.859375</v>
      </c>
    </row>
    <row r="4" spans="1:6" ht="12.75">
      <c r="A4" s="29" t="s">
        <v>21</v>
      </c>
      <c r="B4" s="30">
        <v>4</v>
      </c>
      <c r="C4" s="30">
        <v>81</v>
      </c>
      <c r="D4" s="98">
        <v>85</v>
      </c>
      <c r="E4" s="101">
        <f t="shared" si="0"/>
        <v>0.047058823529411764</v>
      </c>
      <c r="F4" s="102">
        <f t="shared" si="1"/>
        <v>0.9529411764705882</v>
      </c>
    </row>
    <row r="5" spans="1:6" ht="12.75">
      <c r="A5" s="29" t="s">
        <v>22</v>
      </c>
      <c r="B5" s="30">
        <v>9</v>
      </c>
      <c r="C5" s="30">
        <v>20</v>
      </c>
      <c r="D5" s="98">
        <v>29</v>
      </c>
      <c r="E5" s="101">
        <f t="shared" si="0"/>
        <v>0.3103448275862069</v>
      </c>
      <c r="F5" s="102">
        <f t="shared" si="1"/>
        <v>0.6896551724137931</v>
      </c>
    </row>
    <row r="6" spans="1:6" ht="12.75">
      <c r="A6" s="29" t="s">
        <v>23</v>
      </c>
      <c r="B6" s="30">
        <v>38</v>
      </c>
      <c r="C6" s="30">
        <v>19</v>
      </c>
      <c r="D6" s="98">
        <v>57</v>
      </c>
      <c r="E6" s="101">
        <f t="shared" si="0"/>
        <v>0.6666666666666666</v>
      </c>
      <c r="F6" s="102">
        <f t="shared" si="1"/>
        <v>0.3333333333333333</v>
      </c>
    </row>
    <row r="7" spans="1:6" ht="12.75">
      <c r="A7" s="29" t="s">
        <v>24</v>
      </c>
      <c r="B7" s="30">
        <v>1</v>
      </c>
      <c r="C7" s="30">
        <v>108</v>
      </c>
      <c r="D7" s="98">
        <v>109</v>
      </c>
      <c r="E7" s="101">
        <f t="shared" si="0"/>
        <v>0.009174311926605505</v>
      </c>
      <c r="F7" s="102">
        <f t="shared" si="1"/>
        <v>0.9908256880733946</v>
      </c>
    </row>
    <row r="8" spans="1:6" ht="12.75">
      <c r="A8" s="29" t="s">
        <v>25</v>
      </c>
      <c r="B8" s="30">
        <v>81</v>
      </c>
      <c r="C8" s="30">
        <v>38</v>
      </c>
      <c r="D8" s="98">
        <v>119</v>
      </c>
      <c r="E8" s="101">
        <f t="shared" si="0"/>
        <v>0.680672268907563</v>
      </c>
      <c r="F8" s="102">
        <f t="shared" si="1"/>
        <v>0.31932773109243695</v>
      </c>
    </row>
    <row r="9" spans="1:6" ht="12.75">
      <c r="A9" s="29" t="s">
        <v>26</v>
      </c>
      <c r="B9" s="30">
        <v>28</v>
      </c>
      <c r="C9" s="30">
        <v>77</v>
      </c>
      <c r="D9" s="98">
        <v>105</v>
      </c>
      <c r="E9" s="101">
        <f t="shared" si="0"/>
        <v>0.26666666666666666</v>
      </c>
      <c r="F9" s="102">
        <f t="shared" si="1"/>
        <v>0.7333333333333333</v>
      </c>
    </row>
    <row r="10" spans="1:6" ht="12.75">
      <c r="A10" s="29" t="s">
        <v>27</v>
      </c>
      <c r="B10" s="30">
        <v>1</v>
      </c>
      <c r="C10" s="30">
        <v>10</v>
      </c>
      <c r="D10" s="98">
        <v>11</v>
      </c>
      <c r="E10" s="101">
        <f t="shared" si="0"/>
        <v>0.09090909090909091</v>
      </c>
      <c r="F10" s="102">
        <f t="shared" si="1"/>
        <v>0.9090909090909091</v>
      </c>
    </row>
    <row r="11" spans="1:6" ht="12.75">
      <c r="A11" s="29" t="s">
        <v>28</v>
      </c>
      <c r="B11" s="30">
        <v>11</v>
      </c>
      <c r="C11" s="30">
        <v>10</v>
      </c>
      <c r="D11" s="98">
        <v>21</v>
      </c>
      <c r="E11" s="101">
        <f t="shared" si="0"/>
        <v>0.5238095238095238</v>
      </c>
      <c r="F11" s="102">
        <f t="shared" si="1"/>
        <v>0.47619047619047616</v>
      </c>
    </row>
    <row r="12" spans="1:6" ht="12.75">
      <c r="A12" s="29" t="s">
        <v>29</v>
      </c>
      <c r="B12" s="30">
        <v>5</v>
      </c>
      <c r="C12" s="30">
        <v>21</v>
      </c>
      <c r="D12" s="98">
        <v>26</v>
      </c>
      <c r="E12" s="101">
        <f t="shared" si="0"/>
        <v>0.19230769230769232</v>
      </c>
      <c r="F12" s="102">
        <f t="shared" si="1"/>
        <v>0.8076923076923077</v>
      </c>
    </row>
    <row r="13" spans="1:6" ht="12.75">
      <c r="A13" s="29" t="s">
        <v>30</v>
      </c>
      <c r="B13" s="30">
        <v>66</v>
      </c>
      <c r="C13" s="30">
        <v>72</v>
      </c>
      <c r="D13" s="98">
        <v>138</v>
      </c>
      <c r="E13" s="101">
        <f t="shared" si="0"/>
        <v>0.4782608695652174</v>
      </c>
      <c r="F13" s="102">
        <f t="shared" si="1"/>
        <v>0.5217391304347826</v>
      </c>
    </row>
    <row r="14" spans="1:6" ht="12.75">
      <c r="A14" s="29" t="s">
        <v>31</v>
      </c>
      <c r="B14" s="30">
        <v>25</v>
      </c>
      <c r="C14" s="30">
        <v>77</v>
      </c>
      <c r="D14" s="98">
        <v>102</v>
      </c>
      <c r="E14" s="101">
        <f t="shared" si="0"/>
        <v>0.24509803921568626</v>
      </c>
      <c r="F14" s="102">
        <f t="shared" si="1"/>
        <v>0.7549019607843137</v>
      </c>
    </row>
    <row r="15" spans="1:6" ht="12.75">
      <c r="A15" s="29" t="s">
        <v>32</v>
      </c>
      <c r="B15" s="30">
        <v>15</v>
      </c>
      <c r="C15" s="30">
        <v>36</v>
      </c>
      <c r="D15" s="98">
        <v>51</v>
      </c>
      <c r="E15" s="101">
        <f t="shared" si="0"/>
        <v>0.29411764705882354</v>
      </c>
      <c r="F15" s="102">
        <f t="shared" si="1"/>
        <v>0.7058823529411765</v>
      </c>
    </row>
    <row r="16" spans="1:6" ht="12.75">
      <c r="A16" s="29" t="s">
        <v>33</v>
      </c>
      <c r="B16" s="30">
        <v>35</v>
      </c>
      <c r="C16" s="30">
        <v>56</v>
      </c>
      <c r="D16" s="98">
        <v>91</v>
      </c>
      <c r="E16" s="101">
        <f t="shared" si="0"/>
        <v>0.38461538461538464</v>
      </c>
      <c r="F16" s="102">
        <f t="shared" si="1"/>
        <v>0.6153846153846154</v>
      </c>
    </row>
    <row r="17" spans="1:6" ht="12.75">
      <c r="A17" s="29" t="s">
        <v>34</v>
      </c>
      <c r="B17" s="30">
        <v>3</v>
      </c>
      <c r="C17" s="30">
        <v>10</v>
      </c>
      <c r="D17" s="98">
        <v>13</v>
      </c>
      <c r="E17" s="101">
        <f t="shared" si="0"/>
        <v>0.23076923076923078</v>
      </c>
      <c r="F17" s="102">
        <f t="shared" si="1"/>
        <v>0.7692307692307693</v>
      </c>
    </row>
    <row r="18" spans="1:6" ht="12.75">
      <c r="A18" s="29" t="s">
        <v>35</v>
      </c>
      <c r="B18" s="30">
        <v>15</v>
      </c>
      <c r="C18" s="30">
        <v>3</v>
      </c>
      <c r="D18" s="98">
        <v>18</v>
      </c>
      <c r="E18" s="101">
        <f t="shared" si="0"/>
        <v>0.8333333333333334</v>
      </c>
      <c r="F18" s="102">
        <f t="shared" si="1"/>
        <v>0.16666666666666666</v>
      </c>
    </row>
    <row r="19" spans="1:6" ht="12.75">
      <c r="A19" s="29" t="s">
        <v>36</v>
      </c>
      <c r="B19" s="30">
        <v>35</v>
      </c>
      <c r="C19" s="30">
        <v>20</v>
      </c>
      <c r="D19" s="98">
        <v>55</v>
      </c>
      <c r="E19" s="101">
        <f t="shared" si="0"/>
        <v>0.6363636363636364</v>
      </c>
      <c r="F19" s="102">
        <f t="shared" si="1"/>
        <v>0.36363636363636365</v>
      </c>
    </row>
    <row r="20" spans="1:6" ht="12.75">
      <c r="A20" s="29" t="s">
        <v>37</v>
      </c>
      <c r="B20" s="30">
        <v>29</v>
      </c>
      <c r="C20" s="30">
        <v>42</v>
      </c>
      <c r="D20" s="98">
        <v>71</v>
      </c>
      <c r="E20" s="101">
        <f t="shared" si="0"/>
        <v>0.4084507042253521</v>
      </c>
      <c r="F20" s="102">
        <f t="shared" si="1"/>
        <v>0.5915492957746479</v>
      </c>
    </row>
    <row r="21" spans="1:6" ht="12.75">
      <c r="A21" s="29" t="s">
        <v>38</v>
      </c>
      <c r="B21" s="30">
        <v>19</v>
      </c>
      <c r="C21" s="30">
        <v>83</v>
      </c>
      <c r="D21" s="98">
        <v>102</v>
      </c>
      <c r="E21" s="101">
        <f t="shared" si="0"/>
        <v>0.18627450980392157</v>
      </c>
      <c r="F21" s="102">
        <f t="shared" si="1"/>
        <v>0.8137254901960784</v>
      </c>
    </row>
    <row r="22" spans="1:6" ht="12.75">
      <c r="A22" s="29" t="s">
        <v>39</v>
      </c>
      <c r="B22" s="30">
        <v>43</v>
      </c>
      <c r="C22" s="30">
        <v>76</v>
      </c>
      <c r="D22" s="98">
        <v>119</v>
      </c>
      <c r="E22" s="101">
        <f t="shared" si="0"/>
        <v>0.36134453781512604</v>
      </c>
      <c r="F22" s="102">
        <f t="shared" si="1"/>
        <v>0.6386554621848739</v>
      </c>
    </row>
    <row r="23" spans="1:6" ht="12.75">
      <c r="A23" s="29" t="s">
        <v>40</v>
      </c>
      <c r="B23" s="30">
        <v>2</v>
      </c>
      <c r="C23" s="30">
        <v>4</v>
      </c>
      <c r="D23" s="98">
        <v>6</v>
      </c>
      <c r="E23" s="101">
        <f t="shared" si="0"/>
        <v>0.3333333333333333</v>
      </c>
      <c r="F23" s="102">
        <f t="shared" si="1"/>
        <v>0.6666666666666666</v>
      </c>
    </row>
    <row r="24" spans="1:6" ht="12.75">
      <c r="A24" s="29" t="s">
        <v>41</v>
      </c>
      <c r="B24" s="30">
        <v>16</v>
      </c>
      <c r="C24" s="30">
        <v>17</v>
      </c>
      <c r="D24" s="98">
        <v>33</v>
      </c>
      <c r="E24" s="101">
        <f t="shared" si="0"/>
        <v>0.48484848484848486</v>
      </c>
      <c r="F24" s="102">
        <f t="shared" si="1"/>
        <v>0.5151515151515151</v>
      </c>
    </row>
    <row r="25" spans="1:6" ht="12.75">
      <c r="A25" s="29" t="s">
        <v>42</v>
      </c>
      <c r="B25" s="30">
        <v>3</v>
      </c>
      <c r="C25" s="30">
        <v>13</v>
      </c>
      <c r="D25" s="98">
        <v>16</v>
      </c>
      <c r="E25" s="101">
        <f t="shared" si="0"/>
        <v>0.1875</v>
      </c>
      <c r="F25" s="102">
        <f t="shared" si="1"/>
        <v>0.8125</v>
      </c>
    </row>
    <row r="26" spans="1:6" ht="12.75">
      <c r="A26" s="29" t="s">
        <v>43</v>
      </c>
      <c r="B26" s="30">
        <v>83</v>
      </c>
      <c r="C26" s="30">
        <v>97</v>
      </c>
      <c r="D26" s="98">
        <v>180</v>
      </c>
      <c r="E26" s="101">
        <f t="shared" si="0"/>
        <v>0.46111111111111114</v>
      </c>
      <c r="F26" s="102">
        <f t="shared" si="1"/>
        <v>0.5388888888888889</v>
      </c>
    </row>
    <row r="27" spans="1:6" ht="12.75">
      <c r="A27" s="29" t="s">
        <v>44</v>
      </c>
      <c r="B27" s="30">
        <v>0</v>
      </c>
      <c r="C27" s="30">
        <v>0</v>
      </c>
      <c r="D27" s="98">
        <v>0</v>
      </c>
      <c r="E27" s="101">
        <v>0</v>
      </c>
      <c r="F27" s="102">
        <v>0</v>
      </c>
    </row>
    <row r="28" spans="1:6" ht="12.75">
      <c r="A28" s="29" t="s">
        <v>45</v>
      </c>
      <c r="B28" s="30">
        <v>1</v>
      </c>
      <c r="C28" s="30">
        <v>4</v>
      </c>
      <c r="D28" s="98">
        <v>5</v>
      </c>
      <c r="E28" s="101">
        <f t="shared" si="0"/>
        <v>0.2</v>
      </c>
      <c r="F28" s="102">
        <f t="shared" si="1"/>
        <v>0.8</v>
      </c>
    </row>
    <row r="29" spans="1:6" ht="13.5" thickBot="1">
      <c r="A29" s="32" t="s">
        <v>7</v>
      </c>
      <c r="B29" s="33">
        <v>622</v>
      </c>
      <c r="C29" s="33">
        <v>1276</v>
      </c>
      <c r="D29" s="96">
        <v>1898</v>
      </c>
      <c r="E29" s="94">
        <f>SUM(B29/D29)</f>
        <v>0.32771338250790305</v>
      </c>
      <c r="F29" s="103">
        <f>SUM(C29/D29)</f>
        <v>0.672286617492097</v>
      </c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4" t="s">
        <v>46</v>
      </c>
      <c r="B31" s="35"/>
      <c r="C31" s="35"/>
      <c r="D31" s="35"/>
      <c r="E31" s="35"/>
      <c r="F31" s="35"/>
    </row>
    <row r="32" spans="1:6" ht="30">
      <c r="A32" s="36"/>
      <c r="B32" s="37" t="s">
        <v>1</v>
      </c>
      <c r="C32" s="38" t="s">
        <v>2</v>
      </c>
      <c r="D32" s="38" t="s">
        <v>3</v>
      </c>
      <c r="E32" s="38" t="s">
        <v>4</v>
      </c>
      <c r="F32" s="38" t="s">
        <v>47</v>
      </c>
    </row>
    <row r="33" spans="1:6" ht="15">
      <c r="A33" s="39" t="s">
        <v>8</v>
      </c>
      <c r="B33" s="40">
        <v>408</v>
      </c>
      <c r="C33" s="40">
        <v>153</v>
      </c>
      <c r="D33" s="40">
        <v>272</v>
      </c>
      <c r="E33" s="40">
        <v>2</v>
      </c>
      <c r="F33" s="40">
        <v>835</v>
      </c>
    </row>
    <row r="34" spans="1:6" ht="15">
      <c r="A34" s="41" t="s">
        <v>9</v>
      </c>
      <c r="B34" s="40">
        <v>263</v>
      </c>
      <c r="C34" s="40">
        <v>34</v>
      </c>
      <c r="D34" s="40">
        <v>68</v>
      </c>
      <c r="E34" s="40">
        <v>7</v>
      </c>
      <c r="F34" s="40">
        <v>372</v>
      </c>
    </row>
    <row r="35" spans="1:6" ht="15">
      <c r="A35" s="41" t="s">
        <v>10</v>
      </c>
      <c r="B35" s="40">
        <v>218</v>
      </c>
      <c r="C35" s="40">
        <v>16</v>
      </c>
      <c r="D35" s="40">
        <v>52</v>
      </c>
      <c r="E35" s="40">
        <v>0</v>
      </c>
      <c r="F35" s="40">
        <v>286</v>
      </c>
    </row>
    <row r="36" spans="1:6" ht="15">
      <c r="A36" s="41" t="s">
        <v>11</v>
      </c>
      <c r="B36" s="40">
        <v>31</v>
      </c>
      <c r="C36" s="40">
        <v>8</v>
      </c>
      <c r="D36" s="40">
        <v>11</v>
      </c>
      <c r="E36" s="40">
        <v>3</v>
      </c>
      <c r="F36" s="40">
        <v>53</v>
      </c>
    </row>
    <row r="37" spans="1:6" ht="15">
      <c r="A37" s="41" t="s">
        <v>12</v>
      </c>
      <c r="B37" s="40">
        <v>250</v>
      </c>
      <c r="C37" s="40">
        <v>1</v>
      </c>
      <c r="D37" s="40">
        <v>86</v>
      </c>
      <c r="E37" s="40">
        <v>11</v>
      </c>
      <c r="F37" s="40">
        <v>348</v>
      </c>
    </row>
    <row r="38" spans="1:6" ht="15">
      <c r="A38" s="41" t="s">
        <v>48</v>
      </c>
      <c r="B38" s="40"/>
      <c r="C38" s="40"/>
      <c r="D38" s="40">
        <v>5</v>
      </c>
      <c r="E38" s="40"/>
      <c r="F38" s="40">
        <v>5</v>
      </c>
    </row>
    <row r="39" spans="1:6" ht="15">
      <c r="A39" s="42" t="s">
        <v>47</v>
      </c>
      <c r="B39" s="40">
        <v>1107</v>
      </c>
      <c r="C39" s="40">
        <v>275</v>
      </c>
      <c r="D39" s="40">
        <v>493</v>
      </c>
      <c r="E39" s="40">
        <v>23</v>
      </c>
      <c r="F39" s="40">
        <v>1898</v>
      </c>
    </row>
    <row r="40" spans="1:6" ht="12.75">
      <c r="A40" s="31"/>
      <c r="B40" s="31"/>
      <c r="C40" s="31"/>
      <c r="D40" s="31"/>
      <c r="E40" s="31"/>
      <c r="F40" s="31"/>
    </row>
    <row r="41" spans="1:6" ht="12.75">
      <c r="A41" s="31"/>
      <c r="B41" s="31"/>
      <c r="C41" s="31"/>
      <c r="D41" s="31"/>
      <c r="E41" s="31"/>
      <c r="F41" s="31"/>
    </row>
    <row r="42" spans="1:6" ht="12.75">
      <c r="A42" s="43" t="s">
        <v>49</v>
      </c>
      <c r="B42" s="31"/>
      <c r="C42" s="31"/>
      <c r="D42" s="31"/>
      <c r="E42" s="31"/>
      <c r="F42" s="31"/>
    </row>
    <row r="43" spans="1:6" ht="12.75">
      <c r="A43" s="31"/>
      <c r="B43" s="31"/>
      <c r="C43" s="31"/>
      <c r="D43" s="31"/>
      <c r="E43" s="31"/>
      <c r="F43" s="3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19" sqref="A19:IV19"/>
    </sheetView>
  </sheetViews>
  <sheetFormatPr defaultColWidth="9.140625" defaultRowHeight="12.75"/>
  <cols>
    <col min="1" max="1" width="29.140625" style="0" bestFit="1" customWidth="1"/>
  </cols>
  <sheetData>
    <row r="1" spans="1:17" ht="15.75">
      <c r="A1" s="45" t="s">
        <v>50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2.75">
      <c r="B2" s="483" t="s">
        <v>51</v>
      </c>
      <c r="C2" s="484"/>
      <c r="D2" s="485"/>
      <c r="E2" s="486" t="s">
        <v>52</v>
      </c>
      <c r="F2" s="487"/>
      <c r="G2" s="488"/>
      <c r="H2" s="489" t="s">
        <v>53</v>
      </c>
      <c r="I2" s="490"/>
      <c r="J2" s="491"/>
      <c r="K2" s="492" t="s">
        <v>54</v>
      </c>
      <c r="L2" s="493"/>
      <c r="M2" s="494"/>
      <c r="N2" s="495" t="s">
        <v>55</v>
      </c>
      <c r="O2" s="496"/>
      <c r="P2" s="497"/>
      <c r="Q2" s="44"/>
    </row>
    <row r="3" spans="2:17" ht="12.75">
      <c r="B3" s="46" t="s">
        <v>56</v>
      </c>
      <c r="C3" s="47" t="s">
        <v>18</v>
      </c>
      <c r="D3" s="47" t="s">
        <v>57</v>
      </c>
      <c r="E3" s="48" t="s">
        <v>56</v>
      </c>
      <c r="F3" s="48" t="s">
        <v>58</v>
      </c>
      <c r="G3" s="48" t="s">
        <v>57</v>
      </c>
      <c r="H3" s="49" t="s">
        <v>17</v>
      </c>
      <c r="I3" s="49" t="s">
        <v>58</v>
      </c>
      <c r="J3" s="49" t="s">
        <v>57</v>
      </c>
      <c r="K3" s="50" t="s">
        <v>17</v>
      </c>
      <c r="L3" s="50" t="s">
        <v>58</v>
      </c>
      <c r="M3" s="50" t="s">
        <v>57</v>
      </c>
      <c r="N3" s="51" t="s">
        <v>17</v>
      </c>
      <c r="O3" s="51" t="s">
        <v>58</v>
      </c>
      <c r="P3" s="51" t="s">
        <v>57</v>
      </c>
      <c r="Q3" s="44"/>
    </row>
    <row r="4" spans="1:17" ht="12.75">
      <c r="A4" s="52" t="s">
        <v>59</v>
      </c>
      <c r="B4" s="53">
        <v>4</v>
      </c>
      <c r="C4" s="54">
        <v>19</v>
      </c>
      <c r="D4" s="54">
        <v>23</v>
      </c>
      <c r="E4" s="55">
        <v>1</v>
      </c>
      <c r="F4" s="55">
        <v>9</v>
      </c>
      <c r="G4" s="55">
        <v>10</v>
      </c>
      <c r="H4" s="56">
        <v>2</v>
      </c>
      <c r="I4" s="56">
        <v>3</v>
      </c>
      <c r="J4" s="56">
        <v>5</v>
      </c>
      <c r="K4" s="57">
        <v>0</v>
      </c>
      <c r="L4" s="57">
        <v>0</v>
      </c>
      <c r="M4" s="57">
        <v>0</v>
      </c>
      <c r="N4" s="58">
        <v>7</v>
      </c>
      <c r="O4" s="58">
        <v>31</v>
      </c>
      <c r="P4" s="58">
        <v>38</v>
      </c>
      <c r="Q4" s="44"/>
    </row>
    <row r="5" spans="1:17" ht="12.75">
      <c r="A5" s="59" t="s">
        <v>60</v>
      </c>
      <c r="B5" s="53">
        <v>17</v>
      </c>
      <c r="C5" s="54">
        <v>32</v>
      </c>
      <c r="D5" s="54">
        <v>49</v>
      </c>
      <c r="E5" s="55">
        <v>0</v>
      </c>
      <c r="F5" s="55">
        <v>0</v>
      </c>
      <c r="G5" s="55">
        <v>0</v>
      </c>
      <c r="H5" s="56">
        <v>2</v>
      </c>
      <c r="I5" s="56">
        <v>10</v>
      </c>
      <c r="J5" s="56">
        <v>12</v>
      </c>
      <c r="K5" s="57">
        <v>1</v>
      </c>
      <c r="L5" s="57">
        <v>4</v>
      </c>
      <c r="M5" s="57">
        <v>5</v>
      </c>
      <c r="N5" s="58">
        <v>20</v>
      </c>
      <c r="O5" s="58">
        <v>46</v>
      </c>
      <c r="P5" s="58">
        <v>66</v>
      </c>
      <c r="Q5" s="44"/>
    </row>
    <row r="6" spans="1:17" ht="12.75">
      <c r="A6" s="59" t="s">
        <v>61</v>
      </c>
      <c r="B6" s="53">
        <v>55</v>
      </c>
      <c r="C6" s="54">
        <v>62</v>
      </c>
      <c r="D6" s="54">
        <v>117</v>
      </c>
      <c r="E6" s="55">
        <v>0</v>
      </c>
      <c r="F6" s="55">
        <v>0</v>
      </c>
      <c r="G6" s="55">
        <v>0</v>
      </c>
      <c r="H6" s="56">
        <v>14</v>
      </c>
      <c r="I6" s="56">
        <v>9</v>
      </c>
      <c r="J6" s="56">
        <v>23</v>
      </c>
      <c r="K6" s="57">
        <v>0</v>
      </c>
      <c r="L6" s="57">
        <v>0</v>
      </c>
      <c r="M6" s="57">
        <v>0</v>
      </c>
      <c r="N6" s="58">
        <v>69</v>
      </c>
      <c r="O6" s="58">
        <v>71</v>
      </c>
      <c r="P6" s="58">
        <v>140</v>
      </c>
      <c r="Q6" s="44"/>
    </row>
    <row r="7" spans="1:17" ht="12.75">
      <c r="A7" s="59" t="s">
        <v>62</v>
      </c>
      <c r="B7" s="60">
        <v>52</v>
      </c>
      <c r="C7" s="61">
        <v>66</v>
      </c>
      <c r="D7" s="61">
        <v>118</v>
      </c>
      <c r="E7" s="62">
        <v>0</v>
      </c>
      <c r="F7" s="62">
        <v>2</v>
      </c>
      <c r="G7" s="62">
        <v>2</v>
      </c>
      <c r="H7" s="63">
        <v>48</v>
      </c>
      <c r="I7" s="63">
        <v>76</v>
      </c>
      <c r="J7" s="63">
        <v>124</v>
      </c>
      <c r="K7" s="64">
        <v>0</v>
      </c>
      <c r="L7" s="64">
        <v>0</v>
      </c>
      <c r="M7" s="64">
        <v>0</v>
      </c>
      <c r="N7" s="65">
        <v>100</v>
      </c>
      <c r="O7" s="65">
        <v>144</v>
      </c>
      <c r="P7" s="65">
        <v>244</v>
      </c>
      <c r="Q7" s="66"/>
    </row>
    <row r="8" spans="1:17" ht="12.75">
      <c r="A8" s="59" t="s">
        <v>63</v>
      </c>
      <c r="B8" s="53">
        <v>68</v>
      </c>
      <c r="C8" s="54">
        <v>146</v>
      </c>
      <c r="D8" s="54">
        <v>214</v>
      </c>
      <c r="E8" s="55">
        <v>0</v>
      </c>
      <c r="F8" s="55">
        <v>2</v>
      </c>
      <c r="G8" s="55">
        <v>2</v>
      </c>
      <c r="H8" s="56">
        <v>16</v>
      </c>
      <c r="I8" s="56">
        <v>22</v>
      </c>
      <c r="J8" s="56">
        <v>38</v>
      </c>
      <c r="K8" s="57">
        <v>0</v>
      </c>
      <c r="L8" s="57">
        <v>1</v>
      </c>
      <c r="M8" s="57">
        <v>1</v>
      </c>
      <c r="N8" s="58">
        <v>84</v>
      </c>
      <c r="O8" s="58">
        <v>171</v>
      </c>
      <c r="P8" s="58">
        <v>255</v>
      </c>
      <c r="Q8" s="44"/>
    </row>
    <row r="9" spans="1:17" ht="12.75">
      <c r="A9" s="59" t="s">
        <v>64</v>
      </c>
      <c r="B9" s="53">
        <v>9</v>
      </c>
      <c r="C9" s="54">
        <v>18</v>
      </c>
      <c r="D9" s="54">
        <v>27</v>
      </c>
      <c r="E9" s="55">
        <v>0</v>
      </c>
      <c r="F9" s="55">
        <v>0</v>
      </c>
      <c r="G9" s="55">
        <v>0</v>
      </c>
      <c r="H9" s="56">
        <v>4</v>
      </c>
      <c r="I9" s="56">
        <v>11</v>
      </c>
      <c r="J9" s="56">
        <v>15</v>
      </c>
      <c r="K9" s="57">
        <v>0</v>
      </c>
      <c r="L9" s="57">
        <v>0</v>
      </c>
      <c r="M9" s="57">
        <v>0</v>
      </c>
      <c r="N9" s="58">
        <v>13</v>
      </c>
      <c r="O9" s="58">
        <v>29</v>
      </c>
      <c r="P9" s="58">
        <v>42</v>
      </c>
      <c r="Q9" s="44"/>
    </row>
    <row r="10" spans="1:17" ht="12.75">
      <c r="A10" s="59" t="s">
        <v>65</v>
      </c>
      <c r="B10" s="53">
        <v>4</v>
      </c>
      <c r="C10" s="54">
        <v>4</v>
      </c>
      <c r="D10" s="54">
        <v>8</v>
      </c>
      <c r="E10" s="55">
        <v>0</v>
      </c>
      <c r="F10" s="55">
        <v>0</v>
      </c>
      <c r="G10" s="55">
        <v>0</v>
      </c>
      <c r="H10" s="56">
        <v>0</v>
      </c>
      <c r="I10" s="56">
        <v>0</v>
      </c>
      <c r="J10" s="56">
        <v>0</v>
      </c>
      <c r="K10" s="57">
        <v>0</v>
      </c>
      <c r="L10" s="57">
        <v>0</v>
      </c>
      <c r="M10" s="57">
        <v>0</v>
      </c>
      <c r="N10" s="58">
        <v>4</v>
      </c>
      <c r="O10" s="58">
        <v>4</v>
      </c>
      <c r="P10" s="58">
        <v>8</v>
      </c>
      <c r="Q10" s="44"/>
    </row>
    <row r="11" spans="1:17" ht="12.75">
      <c r="A11" s="59" t="s">
        <v>66</v>
      </c>
      <c r="B11" s="53">
        <v>89</v>
      </c>
      <c r="C11" s="54">
        <v>39</v>
      </c>
      <c r="D11" s="54">
        <v>128</v>
      </c>
      <c r="E11" s="55">
        <v>0</v>
      </c>
      <c r="F11" s="55">
        <v>0</v>
      </c>
      <c r="G11" s="55">
        <v>0</v>
      </c>
      <c r="H11" s="56">
        <v>26</v>
      </c>
      <c r="I11" s="56">
        <v>33</v>
      </c>
      <c r="J11" s="56">
        <v>59</v>
      </c>
      <c r="K11" s="57">
        <v>0</v>
      </c>
      <c r="L11" s="57">
        <v>0</v>
      </c>
      <c r="M11" s="57">
        <v>0</v>
      </c>
      <c r="N11" s="58">
        <v>115</v>
      </c>
      <c r="O11" s="58">
        <v>72</v>
      </c>
      <c r="P11" s="58">
        <v>187</v>
      </c>
      <c r="Q11" s="44"/>
    </row>
    <row r="12" spans="1:17" ht="12.75">
      <c r="A12" s="59" t="s">
        <v>67</v>
      </c>
      <c r="B12" s="53">
        <v>67</v>
      </c>
      <c r="C12" s="54">
        <v>73</v>
      </c>
      <c r="D12" s="54">
        <v>140</v>
      </c>
      <c r="E12" s="55">
        <v>1</v>
      </c>
      <c r="F12" s="55">
        <v>4</v>
      </c>
      <c r="G12" s="55">
        <v>5</v>
      </c>
      <c r="H12" s="56">
        <v>19</v>
      </c>
      <c r="I12" s="56">
        <v>20</v>
      </c>
      <c r="J12" s="56">
        <v>39</v>
      </c>
      <c r="K12" s="57">
        <v>2</v>
      </c>
      <c r="L12" s="57">
        <v>1</v>
      </c>
      <c r="M12" s="57">
        <v>3</v>
      </c>
      <c r="N12" s="58">
        <v>89</v>
      </c>
      <c r="O12" s="58">
        <v>98</v>
      </c>
      <c r="P12" s="58">
        <v>187</v>
      </c>
      <c r="Q12" s="44"/>
    </row>
    <row r="13" spans="1:17" ht="12.75">
      <c r="A13" s="59" t="s">
        <v>68</v>
      </c>
      <c r="B13" s="53">
        <v>63</v>
      </c>
      <c r="C13" s="54">
        <v>213</v>
      </c>
      <c r="D13" s="54">
        <v>276</v>
      </c>
      <c r="E13" s="55">
        <v>25</v>
      </c>
      <c r="F13" s="55">
        <v>98</v>
      </c>
      <c r="G13" s="55">
        <v>123</v>
      </c>
      <c r="H13" s="56">
        <v>12</v>
      </c>
      <c r="I13" s="56">
        <v>77</v>
      </c>
      <c r="J13" s="56">
        <v>89</v>
      </c>
      <c r="K13" s="57">
        <v>1</v>
      </c>
      <c r="L13" s="57">
        <v>0</v>
      </c>
      <c r="M13" s="57">
        <v>1</v>
      </c>
      <c r="N13" s="58">
        <v>101</v>
      </c>
      <c r="O13" s="58">
        <v>388</v>
      </c>
      <c r="P13" s="58">
        <v>489</v>
      </c>
      <c r="Q13" s="44"/>
    </row>
    <row r="14" spans="1:17" ht="12.75">
      <c r="A14" s="59" t="s">
        <v>69</v>
      </c>
      <c r="B14" s="53">
        <v>1</v>
      </c>
      <c r="C14" s="54">
        <v>67</v>
      </c>
      <c r="D14" s="54">
        <v>68</v>
      </c>
      <c r="E14" s="55">
        <v>0</v>
      </c>
      <c r="F14" s="55">
        <v>42</v>
      </c>
      <c r="G14" s="55">
        <v>42</v>
      </c>
      <c r="H14" s="56">
        <v>1</v>
      </c>
      <c r="I14" s="56">
        <v>12</v>
      </c>
      <c r="J14" s="56">
        <v>13</v>
      </c>
      <c r="K14" s="57">
        <v>0</v>
      </c>
      <c r="L14" s="57">
        <v>0</v>
      </c>
      <c r="M14" s="57">
        <v>0</v>
      </c>
      <c r="N14" s="58">
        <v>2</v>
      </c>
      <c r="O14" s="58">
        <v>121</v>
      </c>
      <c r="P14" s="58">
        <v>123</v>
      </c>
      <c r="Q14" s="44"/>
    </row>
    <row r="15" spans="1:17" ht="15.75">
      <c r="A15" s="82" t="s">
        <v>70</v>
      </c>
      <c r="B15" s="83">
        <v>429</v>
      </c>
      <c r="C15" s="88">
        <v>739</v>
      </c>
      <c r="D15" s="88">
        <v>1168</v>
      </c>
      <c r="E15" s="88">
        <v>27</v>
      </c>
      <c r="F15" s="88">
        <v>157</v>
      </c>
      <c r="G15" s="88">
        <v>184</v>
      </c>
      <c r="H15" s="88">
        <v>144</v>
      </c>
      <c r="I15" s="88">
        <v>273</v>
      </c>
      <c r="J15" s="88">
        <v>417</v>
      </c>
      <c r="K15" s="88">
        <v>4</v>
      </c>
      <c r="L15" s="88">
        <v>6</v>
      </c>
      <c r="M15" s="88">
        <v>10</v>
      </c>
      <c r="N15" s="88">
        <v>604</v>
      </c>
      <c r="O15" s="88">
        <v>1175</v>
      </c>
      <c r="P15" s="88">
        <v>1779</v>
      </c>
      <c r="Q15" s="44"/>
    </row>
    <row r="16" spans="1:17" ht="15.75">
      <c r="A16" s="84"/>
      <c r="B16" s="85">
        <v>0.37</v>
      </c>
      <c r="C16" s="90">
        <v>0.63</v>
      </c>
      <c r="D16" s="86"/>
      <c r="E16" s="90">
        <v>0.15</v>
      </c>
      <c r="F16" s="90">
        <v>0.85</v>
      </c>
      <c r="G16" s="86"/>
      <c r="H16" s="90">
        <v>0.35</v>
      </c>
      <c r="I16" s="90">
        <v>0.65</v>
      </c>
      <c r="J16" s="86"/>
      <c r="K16" s="90">
        <v>0.4</v>
      </c>
      <c r="L16" s="90">
        <v>0.6</v>
      </c>
      <c r="M16" s="86"/>
      <c r="N16" s="90">
        <v>0.34</v>
      </c>
      <c r="O16" s="90">
        <v>0.66</v>
      </c>
      <c r="P16" s="87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ht="12.75">
      <c r="A18" s="67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Brautskráningar frá 1993</dc:title>
  <dc:subject/>
  <dc:creator>Sverrir Guðmundsson</dc:creator>
  <cp:keywords/>
  <dc:description/>
  <cp:lastModifiedBy>sverrirg</cp:lastModifiedBy>
  <dcterms:created xsi:type="dcterms:W3CDTF">2010-06-09T09:21:59Z</dcterms:created>
  <dcterms:modified xsi:type="dcterms:W3CDTF">2015-08-20T10:37:56Z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