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3980" windowHeight="8355" activeTab="0"/>
  </bookViews>
  <sheets>
    <sheet name="okt04_allir" sheetId="1" r:id="rId1"/>
    <sheet name="Gd" sheetId="2" r:id="rId2"/>
    <sheet name="Læd" sheetId="3" r:id="rId3"/>
    <sheet name="Lad" sheetId="4" r:id="rId4"/>
    <sheet name="Vhd" sheetId="5" r:id="rId5"/>
    <sheet name="Hd" sheetId="6" r:id="rId6"/>
    <sheet name="Lyd" sheetId="7" r:id="rId7"/>
    <sheet name="Td" sheetId="8" r:id="rId8"/>
    <sheet name="Vd" sheetId="9" r:id="rId9"/>
    <sheet name="Rd" sheetId="10" r:id="rId10"/>
    <sheet name="Fd" sheetId="11" r:id="rId11"/>
    <sheet name="Hjd" sheetId="12" r:id="rId12"/>
  </sheets>
  <definedNames/>
  <calcPr fullCalcOnLoad="1"/>
</workbook>
</file>

<file path=xl/sharedStrings.xml><?xml version="1.0" encoding="utf-8"?>
<sst xmlns="http://schemas.openxmlformats.org/spreadsheetml/2006/main" count="550" uniqueCount="370">
  <si>
    <t>Tölur teknar 20. október 2004</t>
  </si>
  <si>
    <t>Nýnemar</t>
  </si>
  <si>
    <t>Eldri nemar</t>
  </si>
  <si>
    <t>Samtals</t>
  </si>
  <si>
    <t>Hlutfall af skráðum</t>
  </si>
  <si>
    <t>Deild:</t>
  </si>
  <si>
    <t xml:space="preserve">KK   </t>
  </si>
  <si>
    <t xml:space="preserve">KVK  </t>
  </si>
  <si>
    <t xml:space="preserve">Alls </t>
  </si>
  <si>
    <t>KK</t>
  </si>
  <si>
    <t>KVK</t>
  </si>
  <si>
    <t>01 Guðfræðideild</t>
  </si>
  <si>
    <t>02 Læknadeild</t>
  </si>
  <si>
    <t>03 Lagadeild</t>
  </si>
  <si>
    <t>04 Viðskipta- og hagfræðideild</t>
  </si>
  <si>
    <t>05 Heimspekideild</t>
  </si>
  <si>
    <t>06 Lyfjafræðideild</t>
  </si>
  <si>
    <t>07 Tannlæknadeild</t>
  </si>
  <si>
    <t>08 Verkfræðideild</t>
  </si>
  <si>
    <t>09 Raunvísindadeild</t>
  </si>
  <si>
    <t>10 Félagsvísindadeild</t>
  </si>
  <si>
    <t>11 Hjúkrunarfræðideild</t>
  </si>
  <si>
    <t xml:space="preserve">    Samtala deilda:</t>
  </si>
  <si>
    <t>Nánari sundurliðun fyrir deildir og skorir er á skjölum sem fylgja hér á eftir. Smellið á flipana neðst á síðunni fyrir viðkomandi deild.</t>
  </si>
  <si>
    <t xml:space="preserve">Nýnemar:         </t>
  </si>
  <si>
    <t xml:space="preserve">Eldri nemar:     </t>
  </si>
  <si>
    <t>Samtals:</t>
  </si>
  <si>
    <t xml:space="preserve">Guðfræðideild  </t>
  </si>
  <si>
    <t xml:space="preserve">010010 Nordplus, Erasmus </t>
  </si>
  <si>
    <t xml:space="preserve">010020 Símenntun       </t>
  </si>
  <si>
    <t>010100 Guðfræði-cand.theol.</t>
  </si>
  <si>
    <t>010200 B.A.Guðfræði</t>
  </si>
  <si>
    <t>010300 Djáknanám</t>
  </si>
  <si>
    <t>010400 B.A.Djáknanám</t>
  </si>
  <si>
    <t xml:space="preserve">010900 M.A.Guðfræði    </t>
  </si>
  <si>
    <t xml:space="preserve">011000 Dr.Guðfræði     </t>
  </si>
  <si>
    <t>013000 Trúarbragðafræði</t>
  </si>
  <si>
    <t xml:space="preserve">    Samtala deildar: </t>
  </si>
  <si>
    <t xml:space="preserve">Læknadeild      </t>
  </si>
  <si>
    <t>Nýnemar:</t>
  </si>
  <si>
    <t>Eldri nemar:</t>
  </si>
  <si>
    <t>Læknisfræði:</t>
  </si>
  <si>
    <t xml:space="preserve">020101 1. ár læknisfræði </t>
  </si>
  <si>
    <t xml:space="preserve">020102 2. ár læknisfræði </t>
  </si>
  <si>
    <t xml:space="preserve">020103 3. ár læknisfræði </t>
  </si>
  <si>
    <t>020104 4. ár læknisfræði</t>
  </si>
  <si>
    <t>020105 5. ár læknisfræði</t>
  </si>
  <si>
    <t>020106 6. ár læknisfræði</t>
  </si>
  <si>
    <t xml:space="preserve">020110 Skiptinemar     </t>
  </si>
  <si>
    <t xml:space="preserve">020120 Símenntun       </t>
  </si>
  <si>
    <t>020191 M.S.Heilbriðgðisfræði</t>
  </si>
  <si>
    <t xml:space="preserve">020192 Dr.Læknavísindi </t>
  </si>
  <si>
    <t xml:space="preserve">       Samtala skorar: </t>
  </si>
  <si>
    <t>Sjúkraþjálfun:</t>
  </si>
  <si>
    <t>020401 1. ár sjúkraþjálfun</t>
  </si>
  <si>
    <t xml:space="preserve">020402 2. ár sjúkraþjálfun </t>
  </si>
  <si>
    <t>020403 3. ár sjúkraþjálfun</t>
  </si>
  <si>
    <t>020404 4. ár sjúkraþjálfun</t>
  </si>
  <si>
    <t>020410 Nordplus, Erasmus</t>
  </si>
  <si>
    <t xml:space="preserve">Lagadeild       </t>
  </si>
  <si>
    <t xml:space="preserve">030000 B.A.Lögfræði    </t>
  </si>
  <si>
    <t xml:space="preserve">030010 Skiptinemar     </t>
  </si>
  <si>
    <t xml:space="preserve">030020 Símenntun       </t>
  </si>
  <si>
    <t xml:space="preserve">030200 2. ár lögfræði  </t>
  </si>
  <si>
    <t xml:space="preserve">030300 3. ár lögfræði  </t>
  </si>
  <si>
    <t xml:space="preserve">030400 4. ár lögfræði  </t>
  </si>
  <si>
    <t xml:space="preserve">030500 5. ár lögfræði  </t>
  </si>
  <si>
    <t xml:space="preserve">031500 LL.M. meistaranám </t>
  </si>
  <si>
    <t xml:space="preserve">032900 Diplómanám      </t>
  </si>
  <si>
    <t>Viðskipta-og hagfræðideild</t>
  </si>
  <si>
    <t>Viðskiptafræðiskor:</t>
  </si>
  <si>
    <t xml:space="preserve">040010 Skiptinemar     </t>
  </si>
  <si>
    <t xml:space="preserve">040020 Símenntun       </t>
  </si>
  <si>
    <t xml:space="preserve">044310 B.S.Viðskfr.A   </t>
  </si>
  <si>
    <t xml:space="preserve">044320 B.S.Viðskfr.B   </t>
  </si>
  <si>
    <t xml:space="preserve">044330 B.S.Viðskfr.C   </t>
  </si>
  <si>
    <t xml:space="preserve">044340 B.S.Viðskfr.D   </t>
  </si>
  <si>
    <t xml:space="preserve">044360 B.S.Viðskfr.F   </t>
  </si>
  <si>
    <t>044400 Cand.Oecon óskilgreint</t>
  </si>
  <si>
    <t xml:space="preserve">044402 Fjármálasvið    </t>
  </si>
  <si>
    <t>044403 Reikningshald</t>
  </si>
  <si>
    <t xml:space="preserve">044500 MBA             </t>
  </si>
  <si>
    <t>044600 M.S.Sjávarútvegsfræði</t>
  </si>
  <si>
    <t>044700 M.S.Viðskiptafræði</t>
  </si>
  <si>
    <t>044720 M.S.Stjórnun og stefnumótun</t>
  </si>
  <si>
    <t>044740 M.S.Markaðsfræði</t>
  </si>
  <si>
    <t xml:space="preserve">044760 M.S.Fjármál     </t>
  </si>
  <si>
    <t>044780 M.A.Mannauðsstjórnun</t>
  </si>
  <si>
    <t xml:space="preserve">044790 Undirbúningsnám f. M.S.   </t>
  </si>
  <si>
    <t>044800 M.S.Umhverfisfræði</t>
  </si>
  <si>
    <t>044900 Doktorsnám í viðskiptafræði</t>
  </si>
  <si>
    <t>044901 Diplóma Rekstur fyrirtækja og tölvunotkun</t>
  </si>
  <si>
    <t>044902 Diplóma Viðskiptafræði</t>
  </si>
  <si>
    <t>044903 Diplóma Markaðsfræði</t>
  </si>
  <si>
    <t xml:space="preserve">044905 Diplóma Reikningshald </t>
  </si>
  <si>
    <t>Hagfræðiskor:</t>
  </si>
  <si>
    <t xml:space="preserve">045000 B.S.Hagfræði    </t>
  </si>
  <si>
    <t>045001 Áhersla á fjármál</t>
  </si>
  <si>
    <t xml:space="preserve">045010 B.A.Hagfræði    </t>
  </si>
  <si>
    <t xml:space="preserve">045550 Dr.Hagfræði     </t>
  </si>
  <si>
    <t xml:space="preserve">045600 M.S.Hagfræði    </t>
  </si>
  <si>
    <t>045650 M.S.Heilsuhagfræði</t>
  </si>
  <si>
    <t>045698 Undirb.M.S.Heilsuhagfræði</t>
  </si>
  <si>
    <t>045699 Undirb.M.S.Hagfræði</t>
  </si>
  <si>
    <t xml:space="preserve">045901 Diplóma Hagfræði </t>
  </si>
  <si>
    <t xml:space="preserve">Heimspekideild  </t>
  </si>
  <si>
    <t>Ekki sundurliðað:</t>
  </si>
  <si>
    <t xml:space="preserve">050010 Táknmálsfræði   </t>
  </si>
  <si>
    <t xml:space="preserve">050020 Símenntun       </t>
  </si>
  <si>
    <t xml:space="preserve">050090 Skiptinemar      </t>
  </si>
  <si>
    <t xml:space="preserve">       Samtala: </t>
  </si>
  <si>
    <t>Bókmenntafræði- og málvísindaskor:</t>
  </si>
  <si>
    <t>050100 B.A.Almenn bókmenntafræði</t>
  </si>
  <si>
    <t>050103 M.A.Almenn bókmenntafræði</t>
  </si>
  <si>
    <t>050104 Dr.Bókmenntafræði</t>
  </si>
  <si>
    <t>050105 B.A.Almenn málvísindi</t>
  </si>
  <si>
    <t xml:space="preserve">050106 Menningarfræði  </t>
  </si>
  <si>
    <t xml:space="preserve">050107 Listfræði       </t>
  </si>
  <si>
    <t xml:space="preserve">050109 M.A.Þýðingar    </t>
  </si>
  <si>
    <t>050110 B.A.Táknmálsfræði</t>
  </si>
  <si>
    <t xml:space="preserve">050112 B.A.Táknmálsfræði </t>
  </si>
  <si>
    <t>050119 Hagnýtt nám í þýðingum</t>
  </si>
  <si>
    <t>Enskuskor:</t>
  </si>
  <si>
    <t xml:space="preserve">051015 B.A.Enska       </t>
  </si>
  <si>
    <t xml:space="preserve">051016 M.A.Enska       </t>
  </si>
  <si>
    <t xml:space="preserve">051017 Hagnýt enska    </t>
  </si>
  <si>
    <t xml:space="preserve">051018 M.Paed Enska    </t>
  </si>
  <si>
    <t>Skor rómanskra- og klassískra mála:</t>
  </si>
  <si>
    <t xml:space="preserve">052017 Hagnýt ítalska  </t>
  </si>
  <si>
    <t xml:space="preserve">052018 Hagnýt spænska  </t>
  </si>
  <si>
    <t xml:space="preserve">052019 Hagnýt franska  </t>
  </si>
  <si>
    <t xml:space="preserve">052021 M.Paed Franska  </t>
  </si>
  <si>
    <t xml:space="preserve">052023 B.A.Rómönsk mál </t>
  </si>
  <si>
    <t xml:space="preserve">052024 B.A.Ítalska     </t>
  </si>
  <si>
    <t xml:space="preserve">052025 B.A.Franska    </t>
  </si>
  <si>
    <t xml:space="preserve">052026 B.A.Gríska      </t>
  </si>
  <si>
    <t xml:space="preserve">052027 B.A.Latína      </t>
  </si>
  <si>
    <t xml:space="preserve">052028 B.A.Rússneska   </t>
  </si>
  <si>
    <t xml:space="preserve">052029 B.A.Spænska     </t>
  </si>
  <si>
    <t>Heimspekiskor:</t>
  </si>
  <si>
    <t xml:space="preserve">053000 B.A.Heimspeki   </t>
  </si>
  <si>
    <t xml:space="preserve">053005 M.A.Heimspeki   </t>
  </si>
  <si>
    <t>053037 Starfstengd siðfræði</t>
  </si>
  <si>
    <t>Íslenskuskor</t>
  </si>
  <si>
    <t xml:space="preserve">054019 Hagnýt íslenska </t>
  </si>
  <si>
    <t xml:space="preserve">054040 B.A.Íslenska    </t>
  </si>
  <si>
    <t>054041 M.A.Ísl.málfræði</t>
  </si>
  <si>
    <t xml:space="preserve">054042 M.A.Ísl.bókmenntir </t>
  </si>
  <si>
    <t xml:space="preserve">054043 M.A.Ísl.fræði   </t>
  </si>
  <si>
    <t xml:space="preserve">054044 M.Paed Íslenska </t>
  </si>
  <si>
    <t xml:space="preserve">054045 Dr.Ísl.málfræði </t>
  </si>
  <si>
    <t>054046 Dr.Ísl.bókmenntum</t>
  </si>
  <si>
    <t xml:space="preserve">054047 M.A.Tungutækni  </t>
  </si>
  <si>
    <t xml:space="preserve">054100 Cand.mag.Ísl.máli </t>
  </si>
  <si>
    <t>Skor íslensku fyrir erlenda stúdenta:</t>
  </si>
  <si>
    <t xml:space="preserve">054050 B.Ph.Islenska       </t>
  </si>
  <si>
    <t>Sagnfræðiskor:</t>
  </si>
  <si>
    <t>056054 B.A.Stjórnmálasaga</t>
  </si>
  <si>
    <t>056055 B.A.Félags-og hagsaga</t>
  </si>
  <si>
    <t>056059 B.A.Samvalsbraut</t>
  </si>
  <si>
    <t xml:space="preserve">056060 B.A.Sagnfræði   </t>
  </si>
  <si>
    <t xml:space="preserve">056061 M.A.Sagnfræði   </t>
  </si>
  <si>
    <t xml:space="preserve">056062 Dr.Sagnfræði    </t>
  </si>
  <si>
    <t>056063 B.A.Fornleifafræði</t>
  </si>
  <si>
    <t>056064 M.A.Fornleifafræði</t>
  </si>
  <si>
    <t xml:space="preserve">056065 Dr.Fornleifafræði </t>
  </si>
  <si>
    <t>056070 B.A.Stjórnmálasaga</t>
  </si>
  <si>
    <t xml:space="preserve">056073 B.A.Nýaldarsögu </t>
  </si>
  <si>
    <t xml:space="preserve">056074 B.A.Braut sögu  </t>
  </si>
  <si>
    <t>Skor þýsku og Norðurlandamála</t>
  </si>
  <si>
    <t xml:space="preserve">057018 Hagnýt þýska    </t>
  </si>
  <si>
    <t xml:space="preserve">057019 Hagnýt danska   </t>
  </si>
  <si>
    <t xml:space="preserve">057070 B.A.Sænska      </t>
  </si>
  <si>
    <t xml:space="preserve">057071 B.A.Danska      </t>
  </si>
  <si>
    <t xml:space="preserve">057072 M.A.Danska      </t>
  </si>
  <si>
    <t xml:space="preserve">057073 B.A.Finnska     </t>
  </si>
  <si>
    <t xml:space="preserve">057074 B.A.Norska      </t>
  </si>
  <si>
    <t xml:space="preserve">057075 B.A.Þýska       </t>
  </si>
  <si>
    <t xml:space="preserve">057076 M.Paed.Þýska    </t>
  </si>
  <si>
    <t xml:space="preserve">057077 Japanskt mál </t>
  </si>
  <si>
    <t xml:space="preserve">057079 M.Paed.Danska   </t>
  </si>
  <si>
    <t>Heimspekideild</t>
  </si>
  <si>
    <t xml:space="preserve">Lyfjafræðideild </t>
  </si>
  <si>
    <t xml:space="preserve">060100 1. ár lyfjafræði  </t>
  </si>
  <si>
    <t xml:space="preserve">060200 2. ár lyfjafræði  </t>
  </si>
  <si>
    <t xml:space="preserve">060300 3. ár lyfjafræði  </t>
  </si>
  <si>
    <t xml:space="preserve">060400 4. ár lyfjafræði  </t>
  </si>
  <si>
    <t xml:space="preserve">060500 5. ár lyfjafræði  </t>
  </si>
  <si>
    <t>069100 M.S.Heilbrigðisfræði</t>
  </si>
  <si>
    <t xml:space="preserve">069300 Dr.Lyfjafræði   </t>
  </si>
  <si>
    <t xml:space="preserve">Tannlæknadeild  </t>
  </si>
  <si>
    <t>070100 1.ár tannlæknisfræði</t>
  </si>
  <si>
    <t xml:space="preserve">070200 2.ár tannlæknisfræði  </t>
  </si>
  <si>
    <t>070300 3.ár tannlæknisfræði</t>
  </si>
  <si>
    <t>070400 4.ár tannlæknisfræði</t>
  </si>
  <si>
    <t>070500 5.ár tannlæknisfræði</t>
  </si>
  <si>
    <t>070600 6.ár tannlæknisfræði</t>
  </si>
  <si>
    <t>079400 M.S.Tannlæknadeild</t>
  </si>
  <si>
    <t>079500 Dr.Tannlæknadeild</t>
  </si>
  <si>
    <t>Verkfræðideild</t>
  </si>
  <si>
    <t xml:space="preserve">080010 Skiptinemar     </t>
  </si>
  <si>
    <t xml:space="preserve">080020 Símenntun       </t>
  </si>
  <si>
    <t>Samtala:</t>
  </si>
  <si>
    <t>Umhverfis- og byggingarverkfræðiskor:</t>
  </si>
  <si>
    <t>080103 B.S.umhverfis- og byggingaverkfræði</t>
  </si>
  <si>
    <t>080105 M.S.-nám í umhverfisfræði</t>
  </si>
  <si>
    <t>080108 Doktorsnám í umhv.- og byggingav.</t>
  </si>
  <si>
    <t>080113 B.S.Byggingarverkfræði</t>
  </si>
  <si>
    <t>080115 M.S.Byggingarlína</t>
  </si>
  <si>
    <t>080123 B.S.Tæknilína umhverfisfræði</t>
  </si>
  <si>
    <t>080125 M.S.Framkvæmdalína u&amp;b</t>
  </si>
  <si>
    <t>080133 B.S.Umhverfisverkfræði</t>
  </si>
  <si>
    <t>080135 M.S.Umhverfislína</t>
  </si>
  <si>
    <t>080165 M.S.Umhverfisfræði</t>
  </si>
  <si>
    <t>Véla- og iðnaðarverkfræðiskor:</t>
  </si>
  <si>
    <t>080203 B.S.Véla og iðnaðarverkfræði</t>
  </si>
  <si>
    <t>080205 M.S.Vélalína í v&amp;i</t>
  </si>
  <si>
    <t>080208 Dr.Véla-og iðnaðarverkfræði</t>
  </si>
  <si>
    <t>080213 B.S. Vélaverkfræði</t>
  </si>
  <si>
    <t xml:space="preserve">080215 M.S. nám á vélaverkfræði </t>
  </si>
  <si>
    <t>080223 B.S. nám í iðnaðarverkfræði</t>
  </si>
  <si>
    <t>080225 M.S.Iðnaðarverkfræði</t>
  </si>
  <si>
    <t>080233 B.S.Efnaverkfræði</t>
  </si>
  <si>
    <t>080255 M.S. nám í sjávarútvegsfræði</t>
  </si>
  <si>
    <t>Rafmagns- og tölvuverkfræðiskor:</t>
  </si>
  <si>
    <t>080303 B.S.Rafmagns-og tölvuverkfræði</t>
  </si>
  <si>
    <t>080305 M.S.-nám í rafmagnsverkfræði</t>
  </si>
  <si>
    <t>080308 Dr.í rafm.og tölvuverkfræði</t>
  </si>
  <si>
    <t>080323 B.S.-nám á tölvulínu í r&amp;t</t>
  </si>
  <si>
    <t>Tölvunarfræðiskor:</t>
  </si>
  <si>
    <t>080702 Diplóma tölvurekstur</t>
  </si>
  <si>
    <t>080703 B.S.Tölvunarfræði</t>
  </si>
  <si>
    <t>080705 M.S.Tölvunarfræði</t>
  </si>
  <si>
    <t>080713 B.S.Tölvunarfræði</t>
  </si>
  <si>
    <t>080723 B.S.Hugbúnaðarverkfræði</t>
  </si>
  <si>
    <t>080725 M.S.Hugbúnaðarverkfræði</t>
  </si>
  <si>
    <t>080765 M.S.Umhverfisfræði</t>
  </si>
  <si>
    <t>Raunvísindadeild</t>
  </si>
  <si>
    <t xml:space="preserve">090010 Skiptinemar     </t>
  </si>
  <si>
    <t xml:space="preserve">090020 Símenntun       </t>
  </si>
  <si>
    <t>Stærðfræðiskor:</t>
  </si>
  <si>
    <t xml:space="preserve">090113 B.S.Stærðfr.-eðlisfræði  </t>
  </si>
  <si>
    <t xml:space="preserve">090115 M.S.Stærðfræði </t>
  </si>
  <si>
    <t xml:space="preserve">090123 B.S.Reiknifræði </t>
  </si>
  <si>
    <t>090133 B.S.Stærðfr.-tölvunarfræði</t>
  </si>
  <si>
    <t>090143 B.S.Stærðfr.-líffræði</t>
  </si>
  <si>
    <t>090153 B.S.Líkinda-og tölfræði</t>
  </si>
  <si>
    <t xml:space="preserve">090163 B.S Stærðfræði-hagfræði    </t>
  </si>
  <si>
    <t xml:space="preserve">090175 M.Paed.Stærðfræði </t>
  </si>
  <si>
    <t>Eðlisfræðiskor:</t>
  </si>
  <si>
    <t xml:space="preserve">090213 B.S.Eðlisfræði  </t>
  </si>
  <si>
    <t xml:space="preserve">090214 4.ár Eðlisfræði </t>
  </si>
  <si>
    <t xml:space="preserve">090215 M.S.Eðlisfræði  </t>
  </si>
  <si>
    <t xml:space="preserve">090218 Dr.Eðlisfræði   </t>
  </si>
  <si>
    <t>090223 B.S.Hátæknieðlisfræði</t>
  </si>
  <si>
    <t>090233 B.S.Jarðeðlisfræði</t>
  </si>
  <si>
    <t>090235 M.S.Jarðeðlisfræði</t>
  </si>
  <si>
    <t>090238 Dr.Jarðeðlisfræði</t>
  </si>
  <si>
    <t>Efnafræðiskor:</t>
  </si>
  <si>
    <t xml:space="preserve">090313 B.S.Efnafræði   </t>
  </si>
  <si>
    <t xml:space="preserve">090315 M.S.Efnafræði   </t>
  </si>
  <si>
    <t xml:space="preserve">090318 Dr.Efnafræði    </t>
  </si>
  <si>
    <t xml:space="preserve">090322 Efnaverkfræði   </t>
  </si>
  <si>
    <t>090323 B.S.Efnafræði-verkfræði</t>
  </si>
  <si>
    <t>090343 B.S.Lífefnafræði</t>
  </si>
  <si>
    <t>090345 M.S.Lífefnafræði</t>
  </si>
  <si>
    <t xml:space="preserve">090375 Meistaranám til </t>
  </si>
  <si>
    <t>Líffræðiskor:</t>
  </si>
  <si>
    <t>090513 B.S.Almenn líffræði</t>
  </si>
  <si>
    <t xml:space="preserve">090515 M.S.Líffræði    </t>
  </si>
  <si>
    <t xml:space="preserve">090518 Dr.Líffræði     </t>
  </si>
  <si>
    <t>090523 B.S.Sameindalíffræði</t>
  </si>
  <si>
    <t xml:space="preserve">090533 B.S.Fiskifræði  </t>
  </si>
  <si>
    <t>090555 M.S.Sjávarútvegsfræði</t>
  </si>
  <si>
    <t>090565 M.S.Umhverfisfræði</t>
  </si>
  <si>
    <t>Jarð- og landfræðiskor:</t>
  </si>
  <si>
    <t xml:space="preserve">090613 B.S.Jarðfræði   </t>
  </si>
  <si>
    <t xml:space="preserve">090615 M.S.Jarðfræði   </t>
  </si>
  <si>
    <t xml:space="preserve">090618 Dr.Jarðfræði    </t>
  </si>
  <si>
    <t xml:space="preserve">090633 B.S.Landfræði   </t>
  </si>
  <si>
    <t xml:space="preserve">090635 M.S.Landfræði   </t>
  </si>
  <si>
    <t xml:space="preserve">090638 Dr.Landafræði   </t>
  </si>
  <si>
    <t>090642 Diplóma ferðamálafræði</t>
  </si>
  <si>
    <t>090643 B.S.Ferðamálafræði</t>
  </si>
  <si>
    <t>090645 M.S.Ferðamálafræði</t>
  </si>
  <si>
    <t>090665 M.S.Umhverfisfræði</t>
  </si>
  <si>
    <t>Matvælafræðiskor:</t>
  </si>
  <si>
    <t>090813 B.S.Matvælafræði</t>
  </si>
  <si>
    <t xml:space="preserve">090815 M.S.Matvælafræði </t>
  </si>
  <si>
    <t>090818 Dr.Matvælafræði</t>
  </si>
  <si>
    <t xml:space="preserve">090825 M.S.Næringarfræði </t>
  </si>
  <si>
    <t>090828 Dr.Næringarfræði</t>
  </si>
  <si>
    <t>090865 M.S.Umhverfisfræði</t>
  </si>
  <si>
    <t>Félagsvísindadeild</t>
  </si>
  <si>
    <t xml:space="preserve">100010 Skiptinemar     </t>
  </si>
  <si>
    <t xml:space="preserve">100020 Símenntun       </t>
  </si>
  <si>
    <t>Bókasafns- og upplýsingafræðiskor:</t>
  </si>
  <si>
    <t>100101 B.A.Bókasafns-og upplýsingafræði</t>
  </si>
  <si>
    <t>100102 Bókasafns-og upplýsingafræði</t>
  </si>
  <si>
    <t>100103 Starfsréttindi - Bókasafnsfræði</t>
  </si>
  <si>
    <t>100104 Skólasafnverðir - Bókasafnsfræði</t>
  </si>
  <si>
    <t>100106 MLIS í bókasafnsfræði</t>
  </si>
  <si>
    <t>Sálfræðiskor:</t>
  </si>
  <si>
    <t xml:space="preserve">100201 B.A.sálfræði      </t>
  </si>
  <si>
    <t xml:space="preserve">100211 M.A.Sálfræði    </t>
  </si>
  <si>
    <t xml:space="preserve">100212 Cand.Psych.     </t>
  </si>
  <si>
    <t>Uppeldis- og menntunarfræðiskor:</t>
  </si>
  <si>
    <t>100300 B.A.Uppeldis-og menntunarfræði</t>
  </si>
  <si>
    <t>100308 Dipl.Ed.nám</t>
  </si>
  <si>
    <t>100309 M.Ed.Uppeldis- og menntunarfræði</t>
  </si>
  <si>
    <t>100311 M.A.Uppeldis-og menntunarfræði</t>
  </si>
  <si>
    <t>100312 Ph.D.Uppeldis-og menntunarfræði</t>
  </si>
  <si>
    <t xml:space="preserve">100315 Kennsluréttindi </t>
  </si>
  <si>
    <t>100316 Kennslufræði - fjarkennsla - kennsluréttindanám</t>
  </si>
  <si>
    <t>100317 Kennslufræði til  kennsluréttinda</t>
  </si>
  <si>
    <t>100319 Dipl. Uppeldis-og félagsfr.:Tómstundafræði</t>
  </si>
  <si>
    <t>100321 Dipl.Ed.Fræðslustarf og stjórnun</t>
  </si>
  <si>
    <t xml:space="preserve">100322 Dipl.Ed.nám: Áhættuhegðun </t>
  </si>
  <si>
    <t>100324 Dipl.Ed. Fötlunarfræði</t>
  </si>
  <si>
    <t xml:space="preserve">100340 M.A.Áhættuhegðun </t>
  </si>
  <si>
    <t>100341 M.A.Fötlunarfræði</t>
  </si>
  <si>
    <t>100342 M.A.Fræðslutarf og stjórnun</t>
  </si>
  <si>
    <t>100343 M.A.Fullorðinsfræðsla</t>
  </si>
  <si>
    <t>100346 M.A.Seinni hluti 45e náms+ 30 ein kennslu.fr.</t>
  </si>
  <si>
    <t>100360 M.A.Rannsóknarnám (60 einingar)</t>
  </si>
  <si>
    <t>Félagsfræðiskor:</t>
  </si>
  <si>
    <t xml:space="preserve">100400 B.A.Félagsfræði </t>
  </si>
  <si>
    <t xml:space="preserve">100408 Fjölmiðlafræði  </t>
  </si>
  <si>
    <t xml:space="preserve">100409 Tómstundafræði  </t>
  </si>
  <si>
    <t xml:space="preserve">100411 M.A.Félagsfræði </t>
  </si>
  <si>
    <t xml:space="preserve">100412 Dr.Félagsfræði  </t>
  </si>
  <si>
    <t>100414 M.S.Umhverfisfræði</t>
  </si>
  <si>
    <t>100415 M.A.-nám í blaða-og fréttamennsku</t>
  </si>
  <si>
    <t>100419 Tómstundafræði-diplómanám (hagnýtt nám)</t>
  </si>
  <si>
    <t xml:space="preserve">100430 Námsráðgjöf     </t>
  </si>
  <si>
    <t>100434 Náms-og starfsráðgjöf</t>
  </si>
  <si>
    <t>100435 MA-nám í náms-og starfsráðgjöf</t>
  </si>
  <si>
    <t>100440 Hagnýt fjölmiðlun</t>
  </si>
  <si>
    <t>100600 B.A.Félagsráðgjöf</t>
  </si>
  <si>
    <t xml:space="preserve">100650 Félagsráðgjöf   </t>
  </si>
  <si>
    <t>100661 M.A.Félagsráðgjöf</t>
  </si>
  <si>
    <t>100662 MSW. Félagsráðgöf</t>
  </si>
  <si>
    <t>Mannfræði- og þjóðfræðiskor:</t>
  </si>
  <si>
    <t xml:space="preserve">100700 B.A.Mannfræði   </t>
  </si>
  <si>
    <t xml:space="preserve">100710 B.A.Þjóðfræði   </t>
  </si>
  <si>
    <t xml:space="preserve">100711 M.A.Mannfræði   </t>
  </si>
  <si>
    <t xml:space="preserve">100712 Dr.Mannfræði    </t>
  </si>
  <si>
    <t>100714 M.A.Umhverfisfræði</t>
  </si>
  <si>
    <t xml:space="preserve">100721 M.A.Þjóðfræði   </t>
  </si>
  <si>
    <t>Stjórnmálafræðiskor:</t>
  </si>
  <si>
    <t>100900 B.A.Stjórnmálafræði</t>
  </si>
  <si>
    <t>100902 B.A.Alþjóðastjórnmál</t>
  </si>
  <si>
    <t>100904 Atvinnulífsfræði</t>
  </si>
  <si>
    <t>100911 M.A.Stjórnmálafræði</t>
  </si>
  <si>
    <t>100912 Dr.Stjórnmálafræði</t>
  </si>
  <si>
    <t xml:space="preserve">100915 MPA             </t>
  </si>
  <si>
    <t>100916 Diplóma opinber stjórnsýsla</t>
  </si>
  <si>
    <t>Hjúkrunarfræðideild</t>
  </si>
  <si>
    <t xml:space="preserve">110010 Skiptinemar     </t>
  </si>
  <si>
    <t xml:space="preserve">110020 Símenntun       </t>
  </si>
  <si>
    <t xml:space="preserve">110101 Hjúkrunarfræði 1.ár    </t>
  </si>
  <si>
    <t xml:space="preserve">110102 Hjúkrunarfræði 2.ár    </t>
  </si>
  <si>
    <t xml:space="preserve">110103 Hjúkrunarfræði 3.ár    </t>
  </si>
  <si>
    <t xml:space="preserve">110104 Hjúkrunarfræði 4.ár    </t>
  </si>
  <si>
    <t>110105 B.S.Hjúkrun - sérsniðið nám</t>
  </si>
  <si>
    <t xml:space="preserve">110106 Diplómanám í hjúkrun </t>
  </si>
  <si>
    <t>110107 M.S.Umhverfisfræði</t>
  </si>
  <si>
    <t xml:space="preserve">110108 M.S.Hjúkrun     </t>
  </si>
  <si>
    <t>110109 M.S.Hjúkrun - þverfaglegt nám</t>
  </si>
  <si>
    <t xml:space="preserve">110201 Ljósmóðurfræði 1.ár    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</si>
</sst>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8"/>
      <name val="Arial"/>
      <family val="2"/>
    </font>
    <font>
      <b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u val="single"/>
      <sz val="10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 style="medium">
        <color rgb="FF000000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33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4" borderId="13" xfId="0" applyFont="1" applyFill="1" applyBorder="1" applyAlignment="1">
      <alignment horizontal="center"/>
    </xf>
    <xf numFmtId="0" fontId="21" fillId="34" borderId="14" xfId="0" applyFont="1" applyFill="1" applyBorder="1" applyAlignment="1">
      <alignment horizontal="center"/>
    </xf>
    <xf numFmtId="0" fontId="21" fillId="35" borderId="13" xfId="0" applyFont="1" applyFill="1" applyBorder="1" applyAlignment="1">
      <alignment horizontal="center"/>
    </xf>
    <xf numFmtId="0" fontId="21" fillId="35" borderId="14" xfId="0" applyFont="1" applyFill="1" applyBorder="1" applyAlignment="1">
      <alignment horizontal="center"/>
    </xf>
    <xf numFmtId="0" fontId="21" fillId="30" borderId="13" xfId="0" applyFont="1" applyFill="1" applyBorder="1" applyAlignment="1">
      <alignment horizontal="center"/>
    </xf>
    <xf numFmtId="0" fontId="21" fillId="30" borderId="14" xfId="0" applyFont="1" applyFill="1" applyBorder="1" applyAlignment="1">
      <alignment horizontal="center"/>
    </xf>
    <xf numFmtId="0" fontId="21" fillId="0" borderId="15" xfId="0" applyFont="1" applyBorder="1" applyAlignment="1">
      <alignment/>
    </xf>
    <xf numFmtId="0" fontId="21" fillId="33" borderId="12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1" fillId="34" borderId="13" xfId="0" applyFont="1" applyFill="1" applyBorder="1" applyAlignment="1">
      <alignment/>
    </xf>
    <xf numFmtId="0" fontId="21" fillId="34" borderId="14" xfId="0" applyFont="1" applyFill="1" applyBorder="1" applyAlignment="1">
      <alignment/>
    </xf>
    <xf numFmtId="0" fontId="21" fillId="35" borderId="13" xfId="0" applyFont="1" applyFill="1" applyBorder="1" applyAlignment="1">
      <alignment/>
    </xf>
    <xf numFmtId="0" fontId="21" fillId="35" borderId="14" xfId="0" applyFont="1" applyFill="1" applyBorder="1" applyAlignment="1">
      <alignment/>
    </xf>
    <xf numFmtId="9" fontId="21" fillId="30" borderId="13" xfId="59" applyFont="1" applyFill="1" applyBorder="1" applyAlignment="1">
      <alignment/>
    </xf>
    <xf numFmtId="9" fontId="21" fillId="30" borderId="14" xfId="59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5" xfId="0" applyFont="1" applyBorder="1" applyAlignment="1">
      <alignment/>
    </xf>
    <xf numFmtId="0" fontId="24" fillId="33" borderId="16" xfId="0" applyFont="1" applyFill="1" applyBorder="1" applyAlignment="1">
      <alignment horizontal="right"/>
    </xf>
    <xf numFmtId="0" fontId="24" fillId="33" borderId="17" xfId="0" applyFont="1" applyFill="1" applyBorder="1" applyAlignment="1">
      <alignment horizontal="right"/>
    </xf>
    <xf numFmtId="0" fontId="24" fillId="34" borderId="18" xfId="0" applyFont="1" applyFill="1" applyBorder="1" applyAlignment="1">
      <alignment horizontal="right"/>
    </xf>
    <xf numFmtId="0" fontId="24" fillId="34" borderId="16" xfId="0" applyFont="1" applyFill="1" applyBorder="1" applyAlignment="1">
      <alignment horizontal="right"/>
    </xf>
    <xf numFmtId="0" fontId="24" fillId="34" borderId="19" xfId="0" applyFont="1" applyFill="1" applyBorder="1" applyAlignment="1">
      <alignment/>
    </xf>
    <xf numFmtId="0" fontId="24" fillId="35" borderId="18" xfId="0" applyFont="1" applyFill="1" applyBorder="1" applyAlignment="1">
      <alignment horizontal="right"/>
    </xf>
    <xf numFmtId="0" fontId="24" fillId="35" borderId="16" xfId="0" applyFont="1" applyFill="1" applyBorder="1" applyAlignment="1">
      <alignment horizontal="right"/>
    </xf>
    <xf numFmtId="0" fontId="24" fillId="35" borderId="17" xfId="0" applyFont="1" applyFill="1" applyBorder="1" applyAlignment="1">
      <alignment horizontal="right"/>
    </xf>
    <xf numFmtId="9" fontId="24" fillId="30" borderId="18" xfId="59" applyFont="1" applyFill="1" applyBorder="1" applyAlignment="1">
      <alignment/>
    </xf>
    <xf numFmtId="9" fontId="24" fillId="30" borderId="19" xfId="59" applyFont="1" applyFill="1" applyBorder="1" applyAlignment="1">
      <alignment/>
    </xf>
    <xf numFmtId="0" fontId="42" fillId="0" borderId="0" xfId="53" applyAlignment="1">
      <alignment/>
    </xf>
    <xf numFmtId="0" fontId="21" fillId="33" borderId="20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21" fillId="33" borderId="22" xfId="0" applyFont="1" applyFill="1" applyBorder="1" applyAlignment="1">
      <alignment horizontal="center"/>
    </xf>
    <xf numFmtId="0" fontId="21" fillId="34" borderId="21" xfId="0" applyFont="1" applyFill="1" applyBorder="1" applyAlignment="1">
      <alignment horizontal="center"/>
    </xf>
    <xf numFmtId="0" fontId="21" fillId="34" borderId="23" xfId="0" applyFont="1" applyFill="1" applyBorder="1" applyAlignment="1">
      <alignment horizontal="center"/>
    </xf>
    <xf numFmtId="0" fontId="21" fillId="34" borderId="22" xfId="0" applyFont="1" applyFill="1" applyBorder="1" applyAlignment="1">
      <alignment horizontal="center"/>
    </xf>
    <xf numFmtId="0" fontId="21" fillId="35" borderId="21" xfId="0" applyFont="1" applyFill="1" applyBorder="1" applyAlignment="1">
      <alignment horizontal="center"/>
    </xf>
    <xf numFmtId="0" fontId="21" fillId="35" borderId="23" xfId="0" applyFont="1" applyFill="1" applyBorder="1" applyAlignment="1">
      <alignment horizontal="center"/>
    </xf>
    <xf numFmtId="0" fontId="21" fillId="35" borderId="22" xfId="0" applyFont="1" applyFill="1" applyBorder="1" applyAlignment="1">
      <alignment horizontal="center"/>
    </xf>
    <xf numFmtId="0" fontId="22" fillId="30" borderId="23" xfId="0" applyFont="1" applyFill="1" applyBorder="1" applyAlignment="1">
      <alignment horizontal="center"/>
    </xf>
    <xf numFmtId="0" fontId="22" fillId="30" borderId="22" xfId="0" applyFont="1" applyFill="1" applyBorder="1" applyAlignment="1">
      <alignment horizontal="center"/>
    </xf>
    <xf numFmtId="0" fontId="22" fillId="0" borderId="0" xfId="0" applyFont="1" applyAlignment="1">
      <alignment horizontal="left" indent="1"/>
    </xf>
    <xf numFmtId="0" fontId="50" fillId="0" borderId="24" xfId="0" applyFont="1" applyBorder="1" applyAlignment="1">
      <alignment vertical="top"/>
    </xf>
    <xf numFmtId="0" fontId="50" fillId="33" borderId="25" xfId="0" applyFont="1" applyFill="1" applyBorder="1" applyAlignment="1">
      <alignment horizontal="center" vertical="top"/>
    </xf>
    <xf numFmtId="0" fontId="50" fillId="33" borderId="13" xfId="0" applyFont="1" applyFill="1" applyBorder="1" applyAlignment="1">
      <alignment horizontal="center" vertical="top"/>
    </xf>
    <xf numFmtId="0" fontId="50" fillId="34" borderId="13" xfId="0" applyFont="1" applyFill="1" applyBorder="1" applyAlignment="1">
      <alignment horizontal="center" vertical="top"/>
    </xf>
    <xf numFmtId="0" fontId="50" fillId="35" borderId="13" xfId="0" applyFont="1" applyFill="1" applyBorder="1" applyAlignment="1">
      <alignment horizontal="center" vertical="top"/>
    </xf>
    <xf numFmtId="0" fontId="51" fillId="0" borderId="13" xfId="0" applyFont="1" applyBorder="1" applyAlignment="1">
      <alignment vertical="top"/>
    </xf>
    <xf numFmtId="0" fontId="51" fillId="33" borderId="13" xfId="0" applyFont="1" applyFill="1" applyBorder="1" applyAlignment="1">
      <alignment vertical="top"/>
    </xf>
    <xf numFmtId="0" fontId="51" fillId="34" borderId="13" xfId="0" applyFont="1" applyFill="1" applyBorder="1" applyAlignment="1">
      <alignment vertical="top"/>
    </xf>
    <xf numFmtId="0" fontId="51" fillId="35" borderId="13" xfId="0" applyFont="1" applyFill="1" applyBorder="1" applyAlignment="1">
      <alignment vertical="top"/>
    </xf>
    <xf numFmtId="0" fontId="50" fillId="0" borderId="13" xfId="0" applyFont="1" applyBorder="1" applyAlignment="1">
      <alignment vertical="top"/>
    </xf>
    <xf numFmtId="0" fontId="50" fillId="33" borderId="13" xfId="0" applyFont="1" applyFill="1" applyBorder="1" applyAlignment="1">
      <alignment vertical="top"/>
    </xf>
    <xf numFmtId="0" fontId="50" fillId="34" borderId="13" xfId="0" applyFont="1" applyFill="1" applyBorder="1" applyAlignment="1">
      <alignment vertical="top"/>
    </xf>
    <xf numFmtId="0" fontId="50" fillId="35" borderId="13" xfId="0" applyFont="1" applyFill="1" applyBorder="1" applyAlignment="1">
      <alignment vertical="top"/>
    </xf>
    <xf numFmtId="9" fontId="50" fillId="33" borderId="13" xfId="59" applyFont="1" applyFill="1" applyBorder="1" applyAlignment="1">
      <alignment vertical="top"/>
    </xf>
    <xf numFmtId="9" fontId="50" fillId="34" borderId="13" xfId="59" applyFont="1" applyFill="1" applyBorder="1" applyAlignment="1">
      <alignment vertical="top"/>
    </xf>
    <xf numFmtId="9" fontId="50" fillId="35" borderId="13" xfId="59" applyFont="1" applyFill="1" applyBorder="1" applyAlignment="1">
      <alignment vertical="top"/>
    </xf>
    <xf numFmtId="0" fontId="50" fillId="33" borderId="11" xfId="0" applyFont="1" applyFill="1" applyBorder="1" applyAlignment="1">
      <alignment horizontal="center" vertical="top"/>
    </xf>
    <xf numFmtId="0" fontId="50" fillId="33" borderId="26" xfId="0" applyFont="1" applyFill="1" applyBorder="1" applyAlignment="1">
      <alignment horizontal="center" vertical="top"/>
    </xf>
    <xf numFmtId="0" fontId="50" fillId="33" borderId="27" xfId="0" applyFont="1" applyFill="1" applyBorder="1" applyAlignment="1">
      <alignment horizontal="center" vertical="top"/>
    </xf>
    <xf numFmtId="0" fontId="50" fillId="34" borderId="26" xfId="0" applyFont="1" applyFill="1" applyBorder="1" applyAlignment="1">
      <alignment horizontal="center" vertical="top"/>
    </xf>
    <xf numFmtId="0" fontId="50" fillId="34" borderId="28" xfId="0" applyFont="1" applyFill="1" applyBorder="1" applyAlignment="1">
      <alignment horizontal="center" vertical="top"/>
    </xf>
    <xf numFmtId="0" fontId="50" fillId="34" borderId="27" xfId="0" applyFont="1" applyFill="1" applyBorder="1" applyAlignment="1">
      <alignment horizontal="center" vertical="top"/>
    </xf>
    <xf numFmtId="0" fontId="50" fillId="35" borderId="26" xfId="0" applyFont="1" applyFill="1" applyBorder="1" applyAlignment="1">
      <alignment horizontal="center" vertical="top"/>
    </xf>
    <xf numFmtId="0" fontId="50" fillId="35" borderId="28" xfId="0" applyFont="1" applyFill="1" applyBorder="1" applyAlignment="1">
      <alignment horizontal="center" vertical="top"/>
    </xf>
    <xf numFmtId="0" fontId="50" fillId="35" borderId="27" xfId="0" applyFont="1" applyFill="1" applyBorder="1" applyAlignment="1">
      <alignment horizontal="center" vertical="top"/>
    </xf>
    <xf numFmtId="0" fontId="21" fillId="0" borderId="25" xfId="0" applyFont="1" applyBorder="1" applyAlignment="1">
      <alignment horizontal="left" indent="1"/>
    </xf>
    <xf numFmtId="0" fontId="51" fillId="0" borderId="24" xfId="0" applyFont="1" applyBorder="1" applyAlignment="1">
      <alignment vertical="top"/>
    </xf>
    <xf numFmtId="0" fontId="51" fillId="33" borderId="25" xfId="0" applyFont="1" applyFill="1" applyBorder="1" applyAlignment="1">
      <alignment vertical="top"/>
    </xf>
    <xf numFmtId="0" fontId="50" fillId="33" borderId="25" xfId="0" applyFont="1" applyFill="1" applyBorder="1" applyAlignment="1">
      <alignment vertical="top"/>
    </xf>
    <xf numFmtId="9" fontId="50" fillId="33" borderId="25" xfId="59" applyFont="1" applyFill="1" applyBorder="1" applyAlignment="1">
      <alignment vertical="top"/>
    </xf>
    <xf numFmtId="0" fontId="51" fillId="36" borderId="29" xfId="0" applyFont="1" applyFill="1" applyBorder="1" applyAlignment="1">
      <alignment vertical="top"/>
    </xf>
    <xf numFmtId="0" fontId="51" fillId="36" borderId="13" xfId="0" applyFont="1" applyFill="1" applyBorder="1" applyAlignment="1">
      <alignment vertical="top"/>
    </xf>
    <xf numFmtId="0" fontId="50" fillId="0" borderId="11" xfId="0" applyFont="1" applyBorder="1" applyAlignment="1">
      <alignment horizontal="left" vertical="top" indent="1"/>
    </xf>
    <xf numFmtId="0" fontId="51" fillId="0" borderId="25" xfId="0" applyFont="1" applyBorder="1" applyAlignment="1">
      <alignment vertical="top"/>
    </xf>
    <xf numFmtId="0" fontId="51" fillId="33" borderId="30" xfId="0" applyFont="1" applyFill="1" applyBorder="1" applyAlignment="1">
      <alignment vertical="top"/>
    </xf>
    <xf numFmtId="0" fontId="51" fillId="34" borderId="30" xfId="0" applyFont="1" applyFill="1" applyBorder="1" applyAlignment="1">
      <alignment vertical="top"/>
    </xf>
    <xf numFmtId="0" fontId="51" fillId="35" borderId="30" xfId="0" applyFont="1" applyFill="1" applyBorder="1" applyAlignment="1">
      <alignment vertical="top"/>
    </xf>
    <xf numFmtId="0" fontId="50" fillId="0" borderId="25" xfId="0" applyFont="1" applyBorder="1" applyAlignment="1">
      <alignment vertical="top"/>
    </xf>
    <xf numFmtId="0" fontId="52" fillId="0" borderId="24" xfId="0" applyFont="1" applyBorder="1" applyAlignment="1">
      <alignment vertical="top"/>
    </xf>
    <xf numFmtId="0" fontId="52" fillId="0" borderId="13" xfId="0" applyFont="1" applyBorder="1" applyAlignment="1">
      <alignment vertical="top"/>
    </xf>
    <xf numFmtId="0" fontId="52" fillId="33" borderId="13" xfId="0" applyFont="1" applyFill="1" applyBorder="1" applyAlignment="1">
      <alignment vertical="top"/>
    </xf>
    <xf numFmtId="0" fontId="52" fillId="34" borderId="13" xfId="0" applyFont="1" applyFill="1" applyBorder="1" applyAlignment="1">
      <alignment vertical="top"/>
    </xf>
    <xf numFmtId="0" fontId="52" fillId="35" borderId="13" xfId="0" applyFont="1" applyFill="1" applyBorder="1" applyAlignment="1">
      <alignment vertical="top"/>
    </xf>
    <xf numFmtId="0" fontId="53" fillId="0" borderId="13" xfId="0" applyFont="1" applyBorder="1" applyAlignment="1">
      <alignment vertical="top"/>
    </xf>
    <xf numFmtId="9" fontId="52" fillId="33" borderId="13" xfId="59" applyFont="1" applyFill="1" applyBorder="1" applyAlignment="1">
      <alignment vertical="top"/>
    </xf>
    <xf numFmtId="0" fontId="53" fillId="33" borderId="13" xfId="0" applyFont="1" applyFill="1" applyBorder="1" applyAlignment="1">
      <alignment vertical="top"/>
    </xf>
    <xf numFmtId="9" fontId="52" fillId="34" borderId="13" xfId="59" applyFont="1" applyFill="1" applyBorder="1" applyAlignment="1">
      <alignment vertical="top"/>
    </xf>
    <xf numFmtId="0" fontId="53" fillId="34" borderId="13" xfId="0" applyFont="1" applyFill="1" applyBorder="1" applyAlignment="1">
      <alignment vertical="top"/>
    </xf>
    <xf numFmtId="9" fontId="52" fillId="35" borderId="13" xfId="59" applyFont="1" applyFill="1" applyBorder="1" applyAlignment="1">
      <alignment vertical="top"/>
    </xf>
    <xf numFmtId="0" fontId="53" fillId="35" borderId="13" xfId="0" applyFont="1" applyFill="1" applyBorder="1" applyAlignment="1">
      <alignment vertical="top"/>
    </xf>
    <xf numFmtId="0" fontId="29" fillId="0" borderId="0" xfId="0" applyFont="1" applyAlignment="1">
      <alignment/>
    </xf>
    <xf numFmtId="0" fontId="50" fillId="0" borderId="31" xfId="0" applyFont="1" applyBorder="1" applyAlignment="1">
      <alignment vertical="top"/>
    </xf>
    <xf numFmtId="0" fontId="0" fillId="0" borderId="25" xfId="0" applyFont="1" applyBorder="1" applyAlignment="1">
      <alignment/>
    </xf>
    <xf numFmtId="9" fontId="21" fillId="33" borderId="13" xfId="59" applyFont="1" applyFill="1" applyBorder="1" applyAlignment="1">
      <alignment/>
    </xf>
    <xf numFmtId="9" fontId="21" fillId="34" borderId="13" xfId="59" applyFont="1" applyFill="1" applyBorder="1" applyAlignment="1">
      <alignment/>
    </xf>
    <xf numFmtId="9" fontId="21" fillId="35" borderId="13" xfId="59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54" fillId="0" borderId="0" xfId="53" applyFont="1" applyAlignment="1">
      <alignment/>
    </xf>
    <xf numFmtId="0" fontId="50" fillId="0" borderId="13" xfId="0" applyFont="1" applyBorder="1" applyAlignment="1">
      <alignment horizontal="left" vertical="top" indent="1"/>
    </xf>
    <xf numFmtId="0" fontId="51" fillId="34" borderId="13" xfId="0" applyFont="1" applyFill="1" applyBorder="1" applyAlignment="1">
      <alignment horizontal="right" vertical="top"/>
    </xf>
    <xf numFmtId="9" fontId="50" fillId="36" borderId="13" xfId="59" applyFont="1" applyFill="1" applyBorder="1" applyAlignment="1">
      <alignment vertical="top"/>
    </xf>
    <xf numFmtId="0" fontId="50" fillId="36" borderId="13" xfId="0" applyFont="1" applyFill="1" applyBorder="1" applyAlignment="1">
      <alignment vertical="top"/>
    </xf>
    <xf numFmtId="0" fontId="21" fillId="0" borderId="13" xfId="0" applyFont="1" applyBorder="1" applyAlignment="1">
      <alignment horizontal="left" vertical="top" indent="1"/>
    </xf>
    <xf numFmtId="9" fontId="21" fillId="0" borderId="13" xfId="59" applyFont="1" applyBorder="1" applyAlignment="1">
      <alignment vertical="top"/>
    </xf>
    <xf numFmtId="0" fontId="21" fillId="0" borderId="13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23" fillId="0" borderId="13" xfId="0" applyFont="1" applyBorder="1" applyAlignment="1">
      <alignment vertical="top"/>
    </xf>
    <xf numFmtId="9" fontId="21" fillId="33" borderId="13" xfId="59" applyFont="1" applyFill="1" applyBorder="1" applyAlignment="1">
      <alignment vertical="top"/>
    </xf>
    <xf numFmtId="0" fontId="24" fillId="33" borderId="13" xfId="0" applyFont="1" applyFill="1" applyBorder="1" applyAlignment="1">
      <alignment vertical="top"/>
    </xf>
    <xf numFmtId="9" fontId="21" fillId="34" borderId="13" xfId="59" applyFont="1" applyFill="1" applyBorder="1" applyAlignment="1">
      <alignment vertical="top"/>
    </xf>
    <xf numFmtId="0" fontId="24" fillId="34" borderId="13" xfId="0" applyFont="1" applyFill="1" applyBorder="1" applyAlignment="1">
      <alignment vertical="top"/>
    </xf>
    <xf numFmtId="9" fontId="21" fillId="35" borderId="13" xfId="59" applyFont="1" applyFill="1" applyBorder="1" applyAlignment="1">
      <alignment vertical="top"/>
    </xf>
    <xf numFmtId="0" fontId="23" fillId="35" borderId="13" xfId="0" applyFont="1" applyFill="1" applyBorder="1" applyAlignment="1">
      <alignment vertical="top"/>
    </xf>
    <xf numFmtId="0" fontId="23" fillId="36" borderId="13" xfId="0" applyFont="1" applyFill="1" applyBorder="1" applyAlignment="1">
      <alignment vertical="top"/>
    </xf>
    <xf numFmtId="0" fontId="24" fillId="35" borderId="13" xfId="0" applyFont="1" applyFill="1" applyBorder="1" applyAlignment="1">
      <alignment vertical="top"/>
    </xf>
    <xf numFmtId="9" fontId="21" fillId="33" borderId="25" xfId="59" applyFont="1" applyFill="1" applyBorder="1" applyAlignment="1">
      <alignment/>
    </xf>
    <xf numFmtId="0" fontId="51" fillId="36" borderId="25" xfId="0" applyFont="1" applyFill="1" applyBorder="1" applyAlignment="1">
      <alignment vertical="top"/>
    </xf>
    <xf numFmtId="0" fontId="50" fillId="0" borderId="0" xfId="0" applyFont="1" applyAlignment="1">
      <alignment horizontal="left" vertical="top" indent="1"/>
    </xf>
    <xf numFmtId="0" fontId="51" fillId="0" borderId="0" xfId="0" applyFont="1" applyAlignment="1">
      <alignment vertical="top"/>
    </xf>
    <xf numFmtId="0" fontId="51" fillId="0" borderId="31" xfId="0" applyFont="1" applyBorder="1" applyAlignment="1">
      <alignment vertical="top"/>
    </xf>
    <xf numFmtId="9" fontId="50" fillId="33" borderId="32" xfId="59" applyFont="1" applyFill="1" applyBorder="1" applyAlignment="1">
      <alignment vertical="top"/>
    </xf>
    <xf numFmtId="9" fontId="50" fillId="33" borderId="29" xfId="59" applyFont="1" applyFill="1" applyBorder="1" applyAlignment="1">
      <alignment vertical="top"/>
    </xf>
    <xf numFmtId="0" fontId="50" fillId="33" borderId="29" xfId="0" applyFont="1" applyFill="1" applyBorder="1" applyAlignment="1">
      <alignment vertical="top"/>
    </xf>
    <xf numFmtId="9" fontId="50" fillId="34" borderId="29" xfId="59" applyFont="1" applyFill="1" applyBorder="1" applyAlignment="1">
      <alignment vertical="top"/>
    </xf>
    <xf numFmtId="0" fontId="50" fillId="34" borderId="29" xfId="0" applyFont="1" applyFill="1" applyBorder="1" applyAlignment="1">
      <alignment vertical="top"/>
    </xf>
    <xf numFmtId="9" fontId="50" fillId="35" borderId="29" xfId="59" applyFont="1" applyFill="1" applyBorder="1" applyAlignment="1">
      <alignment vertical="top"/>
    </xf>
    <xf numFmtId="0" fontId="51" fillId="35" borderId="29" xfId="0" applyFont="1" applyFill="1" applyBorder="1" applyAlignment="1">
      <alignment vertical="top"/>
    </xf>
    <xf numFmtId="0" fontId="0" fillId="36" borderId="31" xfId="0" applyFont="1" applyFill="1" applyBorder="1" applyAlignment="1">
      <alignment vertical="top"/>
    </xf>
    <xf numFmtId="0" fontId="0" fillId="36" borderId="30" xfId="0" applyFont="1" applyFill="1" applyBorder="1" applyAlignment="1">
      <alignment vertical="top"/>
    </xf>
    <xf numFmtId="0" fontId="51" fillId="36" borderId="0" xfId="0" applyFont="1" applyFill="1" applyAlignment="1">
      <alignment vertical="top"/>
    </xf>
    <xf numFmtId="9" fontId="50" fillId="36" borderId="31" xfId="59" applyFont="1" applyFill="1" applyBorder="1" applyAlignment="1">
      <alignment vertical="top"/>
    </xf>
    <xf numFmtId="9" fontId="50" fillId="36" borderId="30" xfId="59" applyFont="1" applyFill="1" applyBorder="1" applyAlignment="1">
      <alignment vertical="top"/>
    </xf>
    <xf numFmtId="0" fontId="50" fillId="36" borderId="30" xfId="0" applyFont="1" applyFill="1" applyBorder="1" applyAlignment="1">
      <alignment vertical="top"/>
    </xf>
    <xf numFmtId="0" fontId="51" fillId="36" borderId="30" xfId="0" applyFont="1" applyFill="1" applyBorder="1" applyAlignment="1">
      <alignment vertical="top"/>
    </xf>
    <xf numFmtId="0" fontId="51" fillId="0" borderId="32" xfId="0" applyFont="1" applyBorder="1" applyAlignment="1">
      <alignment vertical="top"/>
    </xf>
    <xf numFmtId="0" fontId="51" fillId="36" borderId="31" xfId="0" applyFont="1" applyFill="1" applyBorder="1" applyAlignment="1">
      <alignment vertical="top"/>
    </xf>
    <xf numFmtId="0" fontId="0" fillId="36" borderId="25" xfId="0" applyFont="1" applyFill="1" applyBorder="1" applyAlignment="1">
      <alignment vertical="top"/>
    </xf>
    <xf numFmtId="0" fontId="0" fillId="36" borderId="13" xfId="0" applyFont="1" applyFill="1" applyBorder="1" applyAlignment="1">
      <alignment vertical="top"/>
    </xf>
    <xf numFmtId="0" fontId="52" fillId="0" borderId="25" xfId="0" applyFont="1" applyBorder="1" applyAlignment="1">
      <alignment horizontal="left" vertical="top"/>
    </xf>
    <xf numFmtId="0" fontId="52" fillId="0" borderId="25" xfId="0" applyFont="1" applyBorder="1" applyAlignment="1">
      <alignment vertical="top"/>
    </xf>
    <xf numFmtId="0" fontId="50" fillId="0" borderId="11" xfId="0" applyFont="1" applyBorder="1" applyAlignment="1">
      <alignment horizontal="left" vertical="top" indent="1"/>
    </xf>
    <xf numFmtId="0" fontId="50" fillId="0" borderId="26" xfId="0" applyFont="1" applyBorder="1" applyAlignment="1">
      <alignment horizontal="left" vertical="top" indent="1"/>
    </xf>
    <xf numFmtId="0" fontId="50" fillId="0" borderId="27" xfId="0" applyFont="1" applyBorder="1" applyAlignment="1">
      <alignment horizontal="left" vertical="top" indent="1"/>
    </xf>
    <xf numFmtId="0" fontId="21" fillId="0" borderId="11" xfId="0" applyFont="1" applyBorder="1" applyAlignment="1">
      <alignment horizontal="left" vertical="top" indent="1"/>
    </xf>
    <xf numFmtId="0" fontId="21" fillId="0" borderId="26" xfId="0" applyFont="1" applyBorder="1" applyAlignment="1">
      <alignment horizontal="left" vertical="top" indent="1"/>
    </xf>
    <xf numFmtId="0" fontId="21" fillId="0" borderId="27" xfId="0" applyFont="1" applyBorder="1" applyAlignment="1">
      <alignment horizontal="left" vertical="top" indent="1"/>
    </xf>
    <xf numFmtId="0" fontId="50" fillId="33" borderId="15" xfId="0" applyFont="1" applyFill="1" applyBorder="1" applyAlignment="1">
      <alignment horizontal="center" vertical="top"/>
    </xf>
    <xf numFmtId="0" fontId="50" fillId="33" borderId="24" xfId="0" applyFont="1" applyFill="1" applyBorder="1" applyAlignment="1">
      <alignment horizontal="center" vertical="top"/>
    </xf>
    <xf numFmtId="0" fontId="50" fillId="33" borderId="33" xfId="0" applyFont="1" applyFill="1" applyBorder="1" applyAlignment="1">
      <alignment horizontal="center" vertical="top"/>
    </xf>
    <xf numFmtId="0" fontId="51" fillId="0" borderId="15" xfId="0" applyFont="1" applyBorder="1" applyAlignment="1">
      <alignment vertical="top"/>
    </xf>
    <xf numFmtId="0" fontId="50" fillId="0" borderId="15" xfId="0" applyFont="1" applyBorder="1" applyAlignment="1">
      <alignment horizontal="left" vertical="top" indent="1"/>
    </xf>
    <xf numFmtId="0" fontId="0" fillId="36" borderId="15" xfId="0" applyFont="1" applyFill="1" applyBorder="1" applyAlignment="1">
      <alignment vertical="top"/>
    </xf>
    <xf numFmtId="9" fontId="21" fillId="36" borderId="24" xfId="59" applyFont="1" applyFill="1" applyBorder="1" applyAlignment="1">
      <alignment vertical="top"/>
    </xf>
    <xf numFmtId="0" fontId="21" fillId="36" borderId="24" xfId="0" applyFont="1" applyFill="1" applyBorder="1" applyAlignment="1">
      <alignment vertical="top"/>
    </xf>
    <xf numFmtId="0" fontId="21" fillId="33" borderId="25" xfId="0" applyFont="1" applyFill="1" applyBorder="1" applyAlignment="1">
      <alignment vertical="top"/>
    </xf>
    <xf numFmtId="0" fontId="21" fillId="33" borderId="13" xfId="0" applyFont="1" applyFill="1" applyBorder="1" applyAlignment="1">
      <alignment vertical="top"/>
    </xf>
    <xf numFmtId="0" fontId="21" fillId="34" borderId="13" xfId="0" applyFont="1" applyFill="1" applyBorder="1" applyAlignment="1">
      <alignment vertical="top"/>
    </xf>
    <xf numFmtId="0" fontId="21" fillId="35" borderId="13" xfId="0" applyFont="1" applyFill="1" applyBorder="1" applyAlignment="1">
      <alignment vertical="top"/>
    </xf>
    <xf numFmtId="0" fontId="0" fillId="0" borderId="25" xfId="0" applyFont="1" applyBorder="1" applyAlignment="1">
      <alignment vertical="top"/>
    </xf>
    <xf numFmtId="0" fontId="24" fillId="0" borderId="25" xfId="0" applyFont="1" applyBorder="1" applyAlignment="1">
      <alignment vertical="top"/>
    </xf>
    <xf numFmtId="0" fontId="23" fillId="0" borderId="25" xfId="0" applyFont="1" applyBorder="1" applyAlignment="1">
      <alignment/>
    </xf>
    <xf numFmtId="9" fontId="51" fillId="36" borderId="13" xfId="59" applyFont="1" applyFill="1" applyBorder="1" applyAlignment="1">
      <alignment vertical="top"/>
    </xf>
    <xf numFmtId="0" fontId="50" fillId="36" borderId="25" xfId="0" applyFont="1" applyFill="1" applyBorder="1" applyAlignment="1">
      <alignment vertical="top"/>
    </xf>
    <xf numFmtId="0" fontId="50" fillId="0" borderId="25" xfId="0" applyFont="1" applyBorder="1" applyAlignment="1">
      <alignment horizontal="left" vertical="top" indent="1"/>
    </xf>
    <xf numFmtId="0" fontId="51" fillId="36" borderId="15" xfId="0" applyFont="1" applyFill="1" applyBorder="1" applyAlignment="1">
      <alignment vertical="top"/>
    </xf>
    <xf numFmtId="9" fontId="50" fillId="36" borderId="24" xfId="59" applyFont="1" applyFill="1" applyBorder="1" applyAlignment="1">
      <alignment vertical="top"/>
    </xf>
    <xf numFmtId="0" fontId="50" fillId="36" borderId="24" xfId="0" applyFont="1" applyFill="1" applyBorder="1" applyAlignment="1">
      <alignment vertical="top"/>
    </xf>
    <xf numFmtId="0" fontId="0" fillId="35" borderId="13" xfId="0" applyFont="1" applyFill="1" applyBorder="1" applyAlignment="1">
      <alignment vertical="top"/>
    </xf>
    <xf numFmtId="9" fontId="21" fillId="36" borderId="13" xfId="59" applyFont="1" applyFill="1" applyBorder="1" applyAlignment="1">
      <alignment vertical="top"/>
    </xf>
    <xf numFmtId="0" fontId="21" fillId="36" borderId="13" xfId="0" applyFont="1" applyFill="1" applyBorder="1" applyAlignment="1">
      <alignment vertical="top"/>
    </xf>
    <xf numFmtId="9" fontId="50" fillId="0" borderId="13" xfId="59" applyFont="1" applyBorder="1" applyAlignment="1">
      <alignment vertical="top"/>
    </xf>
    <xf numFmtId="9" fontId="24" fillId="35" borderId="13" xfId="59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22" sqref="A20:A22"/>
    </sheetView>
  </sheetViews>
  <sheetFormatPr defaultColWidth="9.140625" defaultRowHeight="12.75"/>
  <cols>
    <col min="1" max="1" width="29.00390625" style="0" customWidth="1"/>
    <col min="2" max="2" width="7.00390625" style="0" customWidth="1"/>
    <col min="3" max="3" width="6.7109375" style="0" customWidth="1"/>
    <col min="4" max="4" width="6.57421875" style="0" customWidth="1"/>
    <col min="5" max="5" width="6.7109375" style="0" customWidth="1"/>
    <col min="6" max="6" width="6.8515625" style="0" customWidth="1"/>
    <col min="7" max="7" width="6.57421875" style="0" customWidth="1"/>
    <col min="8" max="8" width="7.28125" style="0" customWidth="1"/>
    <col min="9" max="10" width="6.8515625" style="0" customWidth="1"/>
    <col min="11" max="11" width="7.57421875" style="0" customWidth="1"/>
    <col min="12" max="12" width="8.140625" style="0" customWidth="1"/>
  </cols>
  <sheetData>
    <row r="1" ht="12.75">
      <c r="A1" s="1" t="s">
        <v>0</v>
      </c>
    </row>
    <row r="2" ht="13.5" thickBot="1"/>
    <row r="3" spans="1:12" ht="12.75">
      <c r="A3" s="2"/>
      <c r="B3" s="38" t="s">
        <v>1</v>
      </c>
      <c r="C3" s="39"/>
      <c r="D3" s="40"/>
      <c r="E3" s="42" t="s">
        <v>2</v>
      </c>
      <c r="F3" s="41"/>
      <c r="G3" s="43"/>
      <c r="H3" s="45" t="s">
        <v>3</v>
      </c>
      <c r="I3" s="44"/>
      <c r="J3" s="46"/>
      <c r="K3" s="47" t="s">
        <v>4</v>
      </c>
      <c r="L3" s="48"/>
    </row>
    <row r="4" spans="1:12" ht="12.75">
      <c r="A4" s="4" t="s">
        <v>5</v>
      </c>
      <c r="B4" s="5" t="s">
        <v>6</v>
      </c>
      <c r="C4" s="6" t="s">
        <v>7</v>
      </c>
      <c r="D4" s="7" t="s">
        <v>8</v>
      </c>
      <c r="E4" s="8" t="s">
        <v>9</v>
      </c>
      <c r="F4" s="8" t="s">
        <v>10</v>
      </c>
      <c r="G4" s="9" t="s">
        <v>8</v>
      </c>
      <c r="H4" s="10" t="s">
        <v>6</v>
      </c>
      <c r="I4" s="10" t="s">
        <v>10</v>
      </c>
      <c r="J4" s="11" t="s">
        <v>8</v>
      </c>
      <c r="K4" s="12" t="s">
        <v>6</v>
      </c>
      <c r="L4" s="13" t="s">
        <v>10</v>
      </c>
    </row>
    <row r="5" spans="1:12" ht="12.75">
      <c r="A5" s="14" t="s">
        <v>11</v>
      </c>
      <c r="B5" s="15">
        <v>7</v>
      </c>
      <c r="C5" s="16">
        <v>14</v>
      </c>
      <c r="D5" s="17">
        <f aca="true" t="shared" si="0" ref="D5:D15">SUM(B5:C5)</f>
        <v>21</v>
      </c>
      <c r="E5" s="18">
        <v>44</v>
      </c>
      <c r="F5" s="18">
        <v>72</v>
      </c>
      <c r="G5" s="19">
        <f aca="true" t="shared" si="1" ref="G5:G16">SUM(E5:F5)</f>
        <v>116</v>
      </c>
      <c r="H5" s="20">
        <v>51</v>
      </c>
      <c r="I5" s="20">
        <v>86</v>
      </c>
      <c r="J5" s="21">
        <f aca="true" t="shared" si="2" ref="J5:J15">SUM(H5:I5)</f>
        <v>137</v>
      </c>
      <c r="K5" s="22">
        <f aca="true" t="shared" si="3" ref="K5:K16">SUM(H5/J5)</f>
        <v>0.3722627737226277</v>
      </c>
      <c r="L5" s="23">
        <f aca="true" t="shared" si="4" ref="L5:L16">SUM(I5/J5)</f>
        <v>0.6277372262773723</v>
      </c>
    </row>
    <row r="6" spans="1:12" ht="12.75">
      <c r="A6" s="14" t="s">
        <v>12</v>
      </c>
      <c r="B6" s="15">
        <v>28</v>
      </c>
      <c r="C6" s="16">
        <v>43</v>
      </c>
      <c r="D6" s="17">
        <f t="shared" si="0"/>
        <v>71</v>
      </c>
      <c r="E6" s="18">
        <v>135</v>
      </c>
      <c r="F6" s="18">
        <v>243</v>
      </c>
      <c r="G6" s="19">
        <f t="shared" si="1"/>
        <v>378</v>
      </c>
      <c r="H6" s="20">
        <v>163</v>
      </c>
      <c r="I6" s="20">
        <v>286</v>
      </c>
      <c r="J6" s="21">
        <f t="shared" si="2"/>
        <v>449</v>
      </c>
      <c r="K6" s="22">
        <f t="shared" si="3"/>
        <v>0.36302895322939865</v>
      </c>
      <c r="L6" s="23">
        <f t="shared" si="4"/>
        <v>0.6369710467706013</v>
      </c>
    </row>
    <row r="7" spans="1:12" ht="12.75">
      <c r="A7" s="14" t="s">
        <v>13</v>
      </c>
      <c r="B7" s="15">
        <v>97</v>
      </c>
      <c r="C7" s="16">
        <v>109</v>
      </c>
      <c r="D7" s="17">
        <f t="shared" si="0"/>
        <v>206</v>
      </c>
      <c r="E7" s="18">
        <v>170</v>
      </c>
      <c r="F7" s="18">
        <v>184</v>
      </c>
      <c r="G7" s="19">
        <f t="shared" si="1"/>
        <v>354</v>
      </c>
      <c r="H7" s="20">
        <v>267</v>
      </c>
      <c r="I7" s="20">
        <v>293</v>
      </c>
      <c r="J7" s="21">
        <f t="shared" si="2"/>
        <v>560</v>
      </c>
      <c r="K7" s="22">
        <f t="shared" si="3"/>
        <v>0.4767857142857143</v>
      </c>
      <c r="L7" s="23">
        <f t="shared" si="4"/>
        <v>0.5232142857142857</v>
      </c>
    </row>
    <row r="8" spans="1:12" ht="12.75">
      <c r="A8" s="14" t="s">
        <v>14</v>
      </c>
      <c r="B8" s="15">
        <v>103</v>
      </c>
      <c r="C8" s="16">
        <v>80</v>
      </c>
      <c r="D8" s="17">
        <f t="shared" si="0"/>
        <v>183</v>
      </c>
      <c r="E8" s="18">
        <v>410</v>
      </c>
      <c r="F8" s="18">
        <v>500</v>
      </c>
      <c r="G8" s="19">
        <f t="shared" si="1"/>
        <v>910</v>
      </c>
      <c r="H8" s="20">
        <v>513</v>
      </c>
      <c r="I8" s="20">
        <v>580</v>
      </c>
      <c r="J8" s="21">
        <f t="shared" si="2"/>
        <v>1093</v>
      </c>
      <c r="K8" s="22">
        <f t="shared" si="3"/>
        <v>0.4693504117108875</v>
      </c>
      <c r="L8" s="23">
        <f t="shared" si="4"/>
        <v>0.5306495882891126</v>
      </c>
    </row>
    <row r="9" spans="1:12" ht="12.75">
      <c r="A9" s="14" t="s">
        <v>15</v>
      </c>
      <c r="B9" s="15">
        <v>179</v>
      </c>
      <c r="C9" s="16">
        <v>385</v>
      </c>
      <c r="D9" s="17">
        <f t="shared" si="0"/>
        <v>564</v>
      </c>
      <c r="E9" s="18">
        <v>402</v>
      </c>
      <c r="F9" s="18">
        <v>802</v>
      </c>
      <c r="G9" s="19">
        <f t="shared" si="1"/>
        <v>1204</v>
      </c>
      <c r="H9" s="20">
        <v>581</v>
      </c>
      <c r="I9" s="20">
        <v>1187</v>
      </c>
      <c r="J9" s="21">
        <f t="shared" si="2"/>
        <v>1768</v>
      </c>
      <c r="K9" s="22">
        <f t="shared" si="3"/>
        <v>0.32861990950226244</v>
      </c>
      <c r="L9" s="23">
        <f t="shared" si="4"/>
        <v>0.6713800904977375</v>
      </c>
    </row>
    <row r="10" spans="1:12" ht="12.75">
      <c r="A10" s="14" t="s">
        <v>16</v>
      </c>
      <c r="B10" s="15">
        <v>17</v>
      </c>
      <c r="C10" s="16">
        <v>38</v>
      </c>
      <c r="D10" s="17">
        <f t="shared" si="0"/>
        <v>55</v>
      </c>
      <c r="E10" s="18">
        <v>22</v>
      </c>
      <c r="F10" s="18">
        <v>57</v>
      </c>
      <c r="G10" s="19">
        <f t="shared" si="1"/>
        <v>79</v>
      </c>
      <c r="H10" s="20">
        <v>39</v>
      </c>
      <c r="I10" s="20">
        <v>95</v>
      </c>
      <c r="J10" s="21">
        <f t="shared" si="2"/>
        <v>134</v>
      </c>
      <c r="K10" s="22">
        <f t="shared" si="3"/>
        <v>0.291044776119403</v>
      </c>
      <c r="L10" s="23">
        <f t="shared" si="4"/>
        <v>0.7089552238805971</v>
      </c>
    </row>
    <row r="11" spans="1:12" ht="12.75">
      <c r="A11" s="14" t="s">
        <v>17</v>
      </c>
      <c r="B11" s="15">
        <v>14</v>
      </c>
      <c r="C11" s="16">
        <v>28</v>
      </c>
      <c r="D11" s="17">
        <f t="shared" si="0"/>
        <v>42</v>
      </c>
      <c r="E11" s="18">
        <v>17</v>
      </c>
      <c r="F11" s="18">
        <v>17</v>
      </c>
      <c r="G11" s="19">
        <f t="shared" si="1"/>
        <v>34</v>
      </c>
      <c r="H11" s="20">
        <v>31</v>
      </c>
      <c r="I11" s="20">
        <v>45</v>
      </c>
      <c r="J11" s="21">
        <f t="shared" si="2"/>
        <v>76</v>
      </c>
      <c r="K11" s="22">
        <f t="shared" si="3"/>
        <v>0.40789473684210525</v>
      </c>
      <c r="L11" s="23">
        <f t="shared" si="4"/>
        <v>0.5921052631578947</v>
      </c>
    </row>
    <row r="12" spans="1:12" ht="12.75">
      <c r="A12" s="14" t="s">
        <v>18</v>
      </c>
      <c r="B12" s="15">
        <v>155</v>
      </c>
      <c r="C12" s="16">
        <v>62</v>
      </c>
      <c r="D12" s="17">
        <f t="shared" si="0"/>
        <v>217</v>
      </c>
      <c r="E12" s="18">
        <v>450</v>
      </c>
      <c r="F12" s="18">
        <v>172</v>
      </c>
      <c r="G12" s="19">
        <f t="shared" si="1"/>
        <v>622</v>
      </c>
      <c r="H12" s="20">
        <v>605</v>
      </c>
      <c r="I12" s="20">
        <v>234</v>
      </c>
      <c r="J12" s="21">
        <f t="shared" si="2"/>
        <v>839</v>
      </c>
      <c r="K12" s="22">
        <f t="shared" si="3"/>
        <v>0.7210965435041716</v>
      </c>
      <c r="L12" s="23">
        <f t="shared" si="4"/>
        <v>0.2789034564958284</v>
      </c>
    </row>
    <row r="13" spans="1:12" ht="12.75">
      <c r="A13" s="14" t="s">
        <v>19</v>
      </c>
      <c r="B13" s="15">
        <v>122</v>
      </c>
      <c r="C13" s="16">
        <v>175</v>
      </c>
      <c r="D13" s="17">
        <f t="shared" si="0"/>
        <v>297</v>
      </c>
      <c r="E13" s="18">
        <v>268</v>
      </c>
      <c r="F13" s="18">
        <v>369</v>
      </c>
      <c r="G13" s="19">
        <f t="shared" si="1"/>
        <v>637</v>
      </c>
      <c r="H13" s="20">
        <v>390</v>
      </c>
      <c r="I13" s="20">
        <v>544</v>
      </c>
      <c r="J13" s="21">
        <f t="shared" si="2"/>
        <v>934</v>
      </c>
      <c r="K13" s="22">
        <f t="shared" si="3"/>
        <v>0.41755888650963596</v>
      </c>
      <c r="L13" s="23">
        <f t="shared" si="4"/>
        <v>0.582441113490364</v>
      </c>
    </row>
    <row r="14" spans="1:12" ht="12.75">
      <c r="A14" s="14" t="s">
        <v>20</v>
      </c>
      <c r="B14" s="15">
        <v>142</v>
      </c>
      <c r="C14" s="16">
        <v>328</v>
      </c>
      <c r="D14" s="17">
        <f t="shared" si="0"/>
        <v>470</v>
      </c>
      <c r="E14" s="18">
        <v>428</v>
      </c>
      <c r="F14" s="18">
        <v>1229</v>
      </c>
      <c r="G14" s="19">
        <f t="shared" si="1"/>
        <v>1657</v>
      </c>
      <c r="H14" s="20">
        <v>570</v>
      </c>
      <c r="I14" s="20">
        <v>1557</v>
      </c>
      <c r="J14" s="21">
        <f t="shared" si="2"/>
        <v>2127</v>
      </c>
      <c r="K14" s="22">
        <f t="shared" si="3"/>
        <v>0.2679830747531735</v>
      </c>
      <c r="L14" s="23">
        <f t="shared" si="4"/>
        <v>0.7320169252468265</v>
      </c>
    </row>
    <row r="15" spans="1:12" ht="12.75">
      <c r="A15" s="14" t="s">
        <v>21</v>
      </c>
      <c r="B15" s="15">
        <v>7</v>
      </c>
      <c r="C15" s="16">
        <v>191</v>
      </c>
      <c r="D15" s="17">
        <f t="shared" si="0"/>
        <v>198</v>
      </c>
      <c r="E15" s="18">
        <v>11</v>
      </c>
      <c r="F15" s="18">
        <v>399</v>
      </c>
      <c r="G15" s="19">
        <f t="shared" si="1"/>
        <v>410</v>
      </c>
      <c r="H15" s="20">
        <v>18</v>
      </c>
      <c r="I15" s="20">
        <v>590</v>
      </c>
      <c r="J15" s="21">
        <f t="shared" si="2"/>
        <v>608</v>
      </c>
      <c r="K15" s="22">
        <f t="shared" si="3"/>
        <v>0.029605263157894735</v>
      </c>
      <c r="L15" s="23">
        <f t="shared" si="4"/>
        <v>0.9703947368421053</v>
      </c>
    </row>
    <row r="16" spans="1:12" s="24" customFormat="1" ht="16.5" thickBot="1">
      <c r="A16" s="26" t="s">
        <v>22</v>
      </c>
      <c r="B16" s="27">
        <f>SUM(B5+B6+B7+B8+B9+B10+B11+B12+B13+B14+B15)</f>
        <v>871</v>
      </c>
      <c r="C16" s="27">
        <f>SUM(C5+C6+C7+C8+C9+C10+C11+C12+C13+C14+C15)</f>
        <v>1453</v>
      </c>
      <c r="D16" s="28">
        <f>SUM(D5+D6+D7+D8+D9+D10+D11+D12+D13+D14+D15)</f>
        <v>2324</v>
      </c>
      <c r="E16" s="29">
        <f>SUM(E5+E6+E7+E8+E9+E10+E11+E12+E13+E14+E15)</f>
        <v>2357</v>
      </c>
      <c r="F16" s="30">
        <f>SUM(F5+F6+F7+F8+F9+F10+F11+F12+F13+F14+F15)</f>
        <v>4044</v>
      </c>
      <c r="G16" s="31">
        <f t="shared" si="1"/>
        <v>6401</v>
      </c>
      <c r="H16" s="32">
        <f>SUM(H5+H6+H7+H8+H9+H10+H11+H12+H13+H14+H15)</f>
        <v>3228</v>
      </c>
      <c r="I16" s="33">
        <f>SUM(I5+I6+I7+I8+I9+I10+I11+I12+I13+I14+I15)</f>
        <v>5497</v>
      </c>
      <c r="J16" s="34">
        <f>SUM(J5+J6+J7+J8+J9+J10+J11+J12+J13+J14+J15)</f>
        <v>8725</v>
      </c>
      <c r="K16" s="35">
        <f t="shared" si="3"/>
        <v>0.3699713467048711</v>
      </c>
      <c r="L16" s="36">
        <f t="shared" si="4"/>
        <v>0.6300286532951289</v>
      </c>
    </row>
    <row r="17" s="24" customFormat="1" ht="15"/>
    <row r="18" spans="1:12" ht="12.75">
      <c r="A18" s="49" t="s">
        <v>23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20" ht="12.75">
      <c r="A20" s="37"/>
    </row>
  </sheetData>
  <sheetProtection/>
  <mergeCells count="5">
    <mergeCell ref="B3:D3"/>
    <mergeCell ref="E3:G3"/>
    <mergeCell ref="H3:J3"/>
    <mergeCell ref="K3:L3"/>
    <mergeCell ref="A18:L18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55">
      <selection activeCell="A84" sqref="A84"/>
    </sheetView>
  </sheetViews>
  <sheetFormatPr defaultColWidth="9.140625" defaultRowHeight="12.75"/>
  <cols>
    <col min="1" max="1" width="32.28125" style="0" customWidth="1"/>
    <col min="2" max="10" width="6.7109375" style="0" customWidth="1"/>
  </cols>
  <sheetData>
    <row r="1" spans="1:10" ht="12.75">
      <c r="A1" s="101" t="s">
        <v>237</v>
      </c>
      <c r="B1" s="66" t="s">
        <v>39</v>
      </c>
      <c r="C1" s="67"/>
      <c r="D1" s="68"/>
      <c r="E1" s="70" t="s">
        <v>40</v>
      </c>
      <c r="F1" s="69"/>
      <c r="G1" s="71"/>
      <c r="H1" s="73" t="s">
        <v>26</v>
      </c>
      <c r="I1" s="72"/>
      <c r="J1" s="74"/>
    </row>
    <row r="2" spans="1:10" ht="12.75">
      <c r="A2" s="75" t="s">
        <v>106</v>
      </c>
      <c r="B2" s="52" t="s">
        <v>6</v>
      </c>
      <c r="C2" s="52" t="s">
        <v>7</v>
      </c>
      <c r="D2" s="52" t="s">
        <v>8</v>
      </c>
      <c r="E2" s="53" t="s">
        <v>6</v>
      </c>
      <c r="F2" s="53" t="s">
        <v>7</v>
      </c>
      <c r="G2" s="53" t="s">
        <v>8</v>
      </c>
      <c r="H2" s="54" t="s">
        <v>6</v>
      </c>
      <c r="I2" s="54" t="s">
        <v>7</v>
      </c>
      <c r="J2" s="54" t="s">
        <v>8</v>
      </c>
    </row>
    <row r="3" spans="1:10" ht="12.75">
      <c r="A3" s="83" t="s">
        <v>238</v>
      </c>
      <c r="B3" s="56">
        <v>20</v>
      </c>
      <c r="C3" s="56">
        <v>33</v>
      </c>
      <c r="D3" s="56">
        <v>53</v>
      </c>
      <c r="E3" s="57">
        <v>1</v>
      </c>
      <c r="F3" s="57">
        <v>2</v>
      </c>
      <c r="G3" s="57">
        <v>3</v>
      </c>
      <c r="H3" s="58">
        <v>21</v>
      </c>
      <c r="I3" s="58">
        <v>35</v>
      </c>
      <c r="J3" s="58">
        <v>56</v>
      </c>
    </row>
    <row r="4" spans="1:10" ht="12.75">
      <c r="A4" s="83" t="s">
        <v>239</v>
      </c>
      <c r="B4" s="56">
        <v>0</v>
      </c>
      <c r="C4" s="56">
        <v>0</v>
      </c>
      <c r="D4" s="56">
        <v>0</v>
      </c>
      <c r="E4" s="57">
        <v>5</v>
      </c>
      <c r="F4" s="57">
        <v>5</v>
      </c>
      <c r="G4" s="57">
        <v>10</v>
      </c>
      <c r="H4" s="58">
        <v>5</v>
      </c>
      <c r="I4" s="58">
        <v>5</v>
      </c>
      <c r="J4" s="58">
        <v>10</v>
      </c>
    </row>
    <row r="5" spans="1:10" ht="12.75">
      <c r="A5" s="87" t="s">
        <v>52</v>
      </c>
      <c r="B5" s="60">
        <v>20</v>
      </c>
      <c r="C5" s="60">
        <v>33</v>
      </c>
      <c r="D5" s="60">
        <v>53</v>
      </c>
      <c r="E5" s="61">
        <v>6</v>
      </c>
      <c r="F5" s="61">
        <v>7</v>
      </c>
      <c r="G5" s="61">
        <v>13</v>
      </c>
      <c r="H5" s="62">
        <v>26</v>
      </c>
      <c r="I5" s="62">
        <v>40</v>
      </c>
      <c r="J5" s="62">
        <v>66</v>
      </c>
    </row>
    <row r="6" spans="1:10" ht="12.75">
      <c r="A6" s="83"/>
      <c r="B6" s="63">
        <v>0.37735849056603776</v>
      </c>
      <c r="C6" s="63">
        <v>0.6226415094339622</v>
      </c>
      <c r="D6" s="60"/>
      <c r="E6" s="64">
        <v>0.46153846153846156</v>
      </c>
      <c r="F6" s="64">
        <v>0.5384615384615384</v>
      </c>
      <c r="G6" s="61"/>
      <c r="H6" s="65">
        <v>0.3939393939393939</v>
      </c>
      <c r="I6" s="65">
        <v>0.6060606060606061</v>
      </c>
      <c r="J6" s="62"/>
    </row>
    <row r="7" spans="1:10" ht="12.75">
      <c r="A7" s="126"/>
      <c r="B7" s="171"/>
      <c r="C7" s="171"/>
      <c r="D7" s="81"/>
      <c r="E7" s="171"/>
      <c r="F7" s="171"/>
      <c r="G7" s="81"/>
      <c r="H7" s="171"/>
      <c r="I7" s="171"/>
      <c r="J7" s="81"/>
    </row>
    <row r="8" spans="1:10" ht="12.75">
      <c r="A8" s="150" t="s">
        <v>240</v>
      </c>
      <c r="B8" s="151"/>
      <c r="C8" s="151"/>
      <c r="D8" s="151"/>
      <c r="E8" s="151"/>
      <c r="F8" s="151"/>
      <c r="G8" s="151"/>
      <c r="H8" s="151"/>
      <c r="I8" s="151"/>
      <c r="J8" s="152"/>
    </row>
    <row r="9" spans="1:10" ht="12.75">
      <c r="A9" s="83" t="s">
        <v>241</v>
      </c>
      <c r="B9" s="56">
        <v>8</v>
      </c>
      <c r="C9" s="56">
        <v>2</v>
      </c>
      <c r="D9" s="56">
        <v>10</v>
      </c>
      <c r="E9" s="57">
        <v>30</v>
      </c>
      <c r="F9" s="57">
        <v>7</v>
      </c>
      <c r="G9" s="57">
        <v>37</v>
      </c>
      <c r="H9" s="58">
        <v>38</v>
      </c>
      <c r="I9" s="58">
        <v>9</v>
      </c>
      <c r="J9" s="58">
        <v>47</v>
      </c>
    </row>
    <row r="10" spans="1:10" ht="12.75">
      <c r="A10" s="83" t="s">
        <v>242</v>
      </c>
      <c r="B10" s="56">
        <v>0</v>
      </c>
      <c r="C10" s="56">
        <v>0</v>
      </c>
      <c r="D10" s="56">
        <v>0</v>
      </c>
      <c r="E10" s="57">
        <v>4</v>
      </c>
      <c r="F10" s="57">
        <v>0</v>
      </c>
      <c r="G10" s="57">
        <v>4</v>
      </c>
      <c r="H10" s="58">
        <v>4</v>
      </c>
      <c r="I10" s="58">
        <v>0</v>
      </c>
      <c r="J10" s="58">
        <v>4</v>
      </c>
    </row>
    <row r="11" spans="1:10" ht="12.75">
      <c r="A11" s="83" t="s">
        <v>243</v>
      </c>
      <c r="B11" s="56">
        <v>2</v>
      </c>
      <c r="C11" s="56">
        <v>8</v>
      </c>
      <c r="D11" s="56">
        <v>10</v>
      </c>
      <c r="E11" s="57">
        <v>2</v>
      </c>
      <c r="F11" s="57">
        <v>2</v>
      </c>
      <c r="G11" s="57">
        <v>4</v>
      </c>
      <c r="H11" s="58">
        <v>4</v>
      </c>
      <c r="I11" s="58">
        <v>10</v>
      </c>
      <c r="J11" s="58">
        <v>14</v>
      </c>
    </row>
    <row r="12" spans="1:10" ht="12.75">
      <c r="A12" s="83" t="s">
        <v>244</v>
      </c>
      <c r="B12" s="56">
        <v>2</v>
      </c>
      <c r="C12" s="56">
        <v>2</v>
      </c>
      <c r="D12" s="56">
        <v>4</v>
      </c>
      <c r="E12" s="57">
        <v>8</v>
      </c>
      <c r="F12" s="57">
        <v>0</v>
      </c>
      <c r="G12" s="57">
        <v>8</v>
      </c>
      <c r="H12" s="58">
        <v>10</v>
      </c>
      <c r="I12" s="58">
        <v>2</v>
      </c>
      <c r="J12" s="58">
        <v>12</v>
      </c>
    </row>
    <row r="13" spans="1:10" ht="12.75">
      <c r="A13" s="83" t="s">
        <v>245</v>
      </c>
      <c r="B13" s="56">
        <v>0</v>
      </c>
      <c r="C13" s="56">
        <v>2</v>
      </c>
      <c r="D13" s="56">
        <v>2</v>
      </c>
      <c r="E13" s="57">
        <v>2</v>
      </c>
      <c r="F13" s="57">
        <v>0</v>
      </c>
      <c r="G13" s="57">
        <v>2</v>
      </c>
      <c r="H13" s="58">
        <v>2</v>
      </c>
      <c r="I13" s="58">
        <v>2</v>
      </c>
      <c r="J13" s="58">
        <v>4</v>
      </c>
    </row>
    <row r="14" spans="1:10" ht="12.75">
      <c r="A14" s="83" t="s">
        <v>246</v>
      </c>
      <c r="B14" s="56">
        <v>1</v>
      </c>
      <c r="C14" s="56">
        <v>0</v>
      </c>
      <c r="D14" s="56">
        <v>1</v>
      </c>
      <c r="E14" s="57">
        <v>0</v>
      </c>
      <c r="F14" s="57">
        <v>1</v>
      </c>
      <c r="G14" s="57">
        <v>1</v>
      </c>
      <c r="H14" s="58">
        <v>1</v>
      </c>
      <c r="I14" s="58">
        <v>1</v>
      </c>
      <c r="J14" s="58">
        <v>2</v>
      </c>
    </row>
    <row r="15" spans="1:10" ht="12.75">
      <c r="A15" s="83" t="s">
        <v>247</v>
      </c>
      <c r="B15" s="56">
        <v>5</v>
      </c>
      <c r="C15" s="56">
        <v>2</v>
      </c>
      <c r="D15" s="56">
        <v>7</v>
      </c>
      <c r="E15" s="57">
        <v>0</v>
      </c>
      <c r="F15" s="57">
        <v>0</v>
      </c>
      <c r="G15" s="57">
        <v>0</v>
      </c>
      <c r="H15" s="58">
        <v>5</v>
      </c>
      <c r="I15" s="58">
        <v>2</v>
      </c>
      <c r="J15" s="58">
        <v>7</v>
      </c>
    </row>
    <row r="16" spans="1:10" ht="12.75">
      <c r="A16" s="83" t="s">
        <v>248</v>
      </c>
      <c r="B16" s="56">
        <v>0</v>
      </c>
      <c r="C16" s="56">
        <v>0</v>
      </c>
      <c r="D16" s="56">
        <v>0</v>
      </c>
      <c r="E16" s="57">
        <v>0</v>
      </c>
      <c r="F16" s="57">
        <v>1</v>
      </c>
      <c r="G16" s="57">
        <v>1</v>
      </c>
      <c r="H16" s="58">
        <v>0</v>
      </c>
      <c r="I16" s="58">
        <v>1</v>
      </c>
      <c r="J16" s="58">
        <v>1</v>
      </c>
    </row>
    <row r="17" spans="1:10" ht="12.75">
      <c r="A17" s="87" t="s">
        <v>52</v>
      </c>
      <c r="B17" s="60">
        <v>18</v>
      </c>
      <c r="C17" s="60">
        <v>16</v>
      </c>
      <c r="D17" s="60">
        <v>34</v>
      </c>
      <c r="E17" s="61">
        <v>46</v>
      </c>
      <c r="F17" s="61">
        <v>11</v>
      </c>
      <c r="G17" s="61">
        <v>57</v>
      </c>
      <c r="H17" s="62">
        <v>64</v>
      </c>
      <c r="I17" s="62">
        <v>27</v>
      </c>
      <c r="J17" s="62">
        <v>91</v>
      </c>
    </row>
    <row r="18" spans="1:10" ht="12.75">
      <c r="A18" s="83"/>
      <c r="B18" s="63">
        <v>0.5294117647058824</v>
      </c>
      <c r="C18" s="63">
        <v>0.47058823529411764</v>
      </c>
      <c r="D18" s="60"/>
      <c r="E18" s="64">
        <v>0.8070175438596491</v>
      </c>
      <c r="F18" s="64">
        <v>0.19298245614035087</v>
      </c>
      <c r="G18" s="61"/>
      <c r="H18" s="65">
        <v>0.7032967032967034</v>
      </c>
      <c r="I18" s="65">
        <v>0.2967032967032967</v>
      </c>
      <c r="J18" s="58"/>
    </row>
    <row r="19" spans="1:10" ht="12.75">
      <c r="A19" s="126"/>
      <c r="B19" s="81"/>
      <c r="C19" s="81"/>
      <c r="D19" s="81"/>
      <c r="E19" s="81"/>
      <c r="F19" s="81"/>
      <c r="G19" s="81"/>
      <c r="H19" s="81"/>
      <c r="I19" s="81"/>
      <c r="J19" s="81"/>
    </row>
    <row r="20" spans="1:10" ht="12.75">
      <c r="A20" s="150" t="s">
        <v>249</v>
      </c>
      <c r="B20" s="151"/>
      <c r="C20" s="151"/>
      <c r="D20" s="151"/>
      <c r="E20" s="151"/>
      <c r="F20" s="151"/>
      <c r="G20" s="151"/>
      <c r="H20" s="151"/>
      <c r="I20" s="151"/>
      <c r="J20" s="152"/>
    </row>
    <row r="21" spans="1:10" ht="12.75">
      <c r="A21" s="83" t="s">
        <v>250</v>
      </c>
      <c r="B21" s="56">
        <v>8</v>
      </c>
      <c r="C21" s="56">
        <v>4</v>
      </c>
      <c r="D21" s="56">
        <v>12</v>
      </c>
      <c r="E21" s="57">
        <v>16</v>
      </c>
      <c r="F21" s="57">
        <v>4</v>
      </c>
      <c r="G21" s="57">
        <v>20</v>
      </c>
      <c r="H21" s="58">
        <v>24</v>
      </c>
      <c r="I21" s="58">
        <v>8</v>
      </c>
      <c r="J21" s="58">
        <v>32</v>
      </c>
    </row>
    <row r="22" spans="1:10" ht="12.75">
      <c r="A22" s="83" t="s">
        <v>251</v>
      </c>
      <c r="B22" s="56">
        <v>0</v>
      </c>
      <c r="C22" s="56">
        <v>0</v>
      </c>
      <c r="D22" s="56">
        <v>0</v>
      </c>
      <c r="E22" s="57">
        <v>2</v>
      </c>
      <c r="F22" s="57">
        <v>0</v>
      </c>
      <c r="G22" s="57">
        <v>2</v>
      </c>
      <c r="H22" s="58">
        <v>2</v>
      </c>
      <c r="I22" s="58">
        <v>0</v>
      </c>
      <c r="J22" s="58">
        <v>2</v>
      </c>
    </row>
    <row r="23" spans="1:10" ht="12.75">
      <c r="A23" s="83" t="s">
        <v>252</v>
      </c>
      <c r="B23" s="56">
        <v>0</v>
      </c>
      <c r="C23" s="56">
        <v>0</v>
      </c>
      <c r="D23" s="56">
        <v>0</v>
      </c>
      <c r="E23" s="57">
        <v>3</v>
      </c>
      <c r="F23" s="57">
        <v>1</v>
      </c>
      <c r="G23" s="57">
        <v>4</v>
      </c>
      <c r="H23" s="58">
        <v>3</v>
      </c>
      <c r="I23" s="58">
        <v>1</v>
      </c>
      <c r="J23" s="58">
        <v>4</v>
      </c>
    </row>
    <row r="24" spans="1:10" ht="12.75">
      <c r="A24" s="83" t="s">
        <v>253</v>
      </c>
      <c r="B24" s="56">
        <v>0</v>
      </c>
      <c r="C24" s="56">
        <v>0</v>
      </c>
      <c r="D24" s="56">
        <v>0</v>
      </c>
      <c r="E24" s="57">
        <v>4</v>
      </c>
      <c r="F24" s="57">
        <v>0</v>
      </c>
      <c r="G24" s="57">
        <v>4</v>
      </c>
      <c r="H24" s="58">
        <v>4</v>
      </c>
      <c r="I24" s="58">
        <v>0</v>
      </c>
      <c r="J24" s="58">
        <v>4</v>
      </c>
    </row>
    <row r="25" spans="1:10" ht="12.75">
      <c r="A25" s="83" t="s">
        <v>254</v>
      </c>
      <c r="B25" s="56">
        <v>6</v>
      </c>
      <c r="C25" s="56">
        <v>2</v>
      </c>
      <c r="D25" s="56">
        <v>8</v>
      </c>
      <c r="E25" s="57">
        <v>1</v>
      </c>
      <c r="F25" s="57">
        <v>0</v>
      </c>
      <c r="G25" s="57">
        <v>1</v>
      </c>
      <c r="H25" s="58">
        <v>7</v>
      </c>
      <c r="I25" s="58">
        <v>2</v>
      </c>
      <c r="J25" s="58">
        <v>9</v>
      </c>
    </row>
    <row r="26" spans="1:10" ht="12.75">
      <c r="A26" s="83" t="s">
        <v>255</v>
      </c>
      <c r="B26" s="56">
        <v>4</v>
      </c>
      <c r="C26" s="56">
        <v>1</v>
      </c>
      <c r="D26" s="56">
        <v>5</v>
      </c>
      <c r="E26" s="57">
        <v>4</v>
      </c>
      <c r="F26" s="57">
        <v>1</v>
      </c>
      <c r="G26" s="57">
        <v>5</v>
      </c>
      <c r="H26" s="58">
        <v>8</v>
      </c>
      <c r="I26" s="58">
        <v>2</v>
      </c>
      <c r="J26" s="58">
        <v>10</v>
      </c>
    </row>
    <row r="27" spans="1:10" ht="12.75">
      <c r="A27" s="83" t="s">
        <v>256</v>
      </c>
      <c r="B27" s="56">
        <v>0</v>
      </c>
      <c r="C27" s="56">
        <v>0</v>
      </c>
      <c r="D27" s="56">
        <v>0</v>
      </c>
      <c r="E27" s="57">
        <v>4</v>
      </c>
      <c r="F27" s="57">
        <v>3</v>
      </c>
      <c r="G27" s="57">
        <v>7</v>
      </c>
      <c r="H27" s="58">
        <v>4</v>
      </c>
      <c r="I27" s="58">
        <v>3</v>
      </c>
      <c r="J27" s="58">
        <v>7</v>
      </c>
    </row>
    <row r="28" spans="1:10" ht="12.75">
      <c r="A28" s="83" t="s">
        <v>257</v>
      </c>
      <c r="B28" s="56">
        <v>0</v>
      </c>
      <c r="C28" s="56">
        <v>0</v>
      </c>
      <c r="D28" s="56">
        <v>0</v>
      </c>
      <c r="E28" s="57">
        <v>2</v>
      </c>
      <c r="F28" s="57">
        <v>1</v>
      </c>
      <c r="G28" s="57">
        <v>3</v>
      </c>
      <c r="H28" s="58">
        <v>2</v>
      </c>
      <c r="I28" s="58">
        <v>1</v>
      </c>
      <c r="J28" s="58">
        <v>3</v>
      </c>
    </row>
    <row r="29" spans="1:10" ht="12.75">
      <c r="A29" s="87" t="s">
        <v>52</v>
      </c>
      <c r="B29" s="60">
        <v>18</v>
      </c>
      <c r="C29" s="60">
        <v>7</v>
      </c>
      <c r="D29" s="60">
        <v>25</v>
      </c>
      <c r="E29" s="61">
        <v>36</v>
      </c>
      <c r="F29" s="61">
        <v>10</v>
      </c>
      <c r="G29" s="61">
        <v>46</v>
      </c>
      <c r="H29" s="62">
        <v>54</v>
      </c>
      <c r="I29" s="62">
        <v>17</v>
      </c>
      <c r="J29" s="62">
        <v>71</v>
      </c>
    </row>
    <row r="30" spans="1:10" ht="12.75">
      <c r="A30" s="83"/>
      <c r="B30" s="63">
        <v>0.72</v>
      </c>
      <c r="C30" s="63">
        <v>0.28</v>
      </c>
      <c r="D30" s="60"/>
      <c r="E30" s="64">
        <v>0.782608695652174</v>
      </c>
      <c r="F30" s="64">
        <v>0.21739130434782608</v>
      </c>
      <c r="G30" s="61"/>
      <c r="H30" s="65">
        <v>0.7605633802816901</v>
      </c>
      <c r="I30" s="65">
        <v>0.23943661971830985</v>
      </c>
      <c r="J30" s="58"/>
    </row>
    <row r="31" spans="1:10" ht="12.75">
      <c r="A31" s="126"/>
      <c r="B31" s="81"/>
      <c r="C31" s="81"/>
      <c r="D31" s="81"/>
      <c r="E31" s="81"/>
      <c r="F31" s="81"/>
      <c r="G31" s="81"/>
      <c r="H31" s="81"/>
      <c r="I31" s="81"/>
      <c r="J31" s="81"/>
    </row>
    <row r="32" spans="1:10" ht="12.75">
      <c r="A32" s="150" t="s">
        <v>258</v>
      </c>
      <c r="B32" s="151"/>
      <c r="C32" s="151"/>
      <c r="D32" s="151"/>
      <c r="E32" s="151"/>
      <c r="F32" s="151"/>
      <c r="G32" s="151"/>
      <c r="H32" s="151"/>
      <c r="I32" s="151"/>
      <c r="J32" s="152"/>
    </row>
    <row r="33" spans="1:10" ht="12.75">
      <c r="A33" s="83" t="s">
        <v>259</v>
      </c>
      <c r="B33" s="56">
        <v>10</v>
      </c>
      <c r="C33" s="56">
        <v>1</v>
      </c>
      <c r="D33" s="56">
        <v>11</v>
      </c>
      <c r="E33" s="57">
        <v>13</v>
      </c>
      <c r="F33" s="57">
        <v>7</v>
      </c>
      <c r="G33" s="57">
        <v>20</v>
      </c>
      <c r="H33" s="58">
        <v>23</v>
      </c>
      <c r="I33" s="58">
        <v>8</v>
      </c>
      <c r="J33" s="58">
        <v>31</v>
      </c>
    </row>
    <row r="34" spans="1:10" ht="12.75">
      <c r="A34" s="83" t="s">
        <v>260</v>
      </c>
      <c r="B34" s="56">
        <v>0</v>
      </c>
      <c r="C34" s="56">
        <v>0</v>
      </c>
      <c r="D34" s="56">
        <v>0</v>
      </c>
      <c r="E34" s="57">
        <v>6</v>
      </c>
      <c r="F34" s="57">
        <v>2</v>
      </c>
      <c r="G34" s="57">
        <v>8</v>
      </c>
      <c r="H34" s="58">
        <v>6</v>
      </c>
      <c r="I34" s="58">
        <v>2</v>
      </c>
      <c r="J34" s="58">
        <v>8</v>
      </c>
    </row>
    <row r="35" spans="1:10" ht="12.75">
      <c r="A35" s="83" t="s">
        <v>261</v>
      </c>
      <c r="B35" s="56">
        <v>0</v>
      </c>
      <c r="C35" s="56">
        <v>0</v>
      </c>
      <c r="D35" s="56">
        <v>0</v>
      </c>
      <c r="E35" s="57">
        <v>2</v>
      </c>
      <c r="F35" s="57">
        <v>0</v>
      </c>
      <c r="G35" s="57">
        <v>2</v>
      </c>
      <c r="H35" s="58">
        <v>2</v>
      </c>
      <c r="I35" s="58">
        <v>0</v>
      </c>
      <c r="J35" s="58">
        <v>2</v>
      </c>
    </row>
    <row r="36" spans="1:10" ht="12.75">
      <c r="A36" s="83" t="s">
        <v>262</v>
      </c>
      <c r="B36" s="56">
        <v>0</v>
      </c>
      <c r="C36" s="56">
        <v>0</v>
      </c>
      <c r="D36" s="56">
        <v>0</v>
      </c>
      <c r="E36" s="57">
        <v>1</v>
      </c>
      <c r="F36" s="57">
        <v>0</v>
      </c>
      <c r="G36" s="57">
        <v>1</v>
      </c>
      <c r="H36" s="58">
        <v>1</v>
      </c>
      <c r="I36" s="58">
        <v>0</v>
      </c>
      <c r="J36" s="58">
        <v>1</v>
      </c>
    </row>
    <row r="37" spans="1:10" ht="12.75">
      <c r="A37" s="83" t="s">
        <v>263</v>
      </c>
      <c r="B37" s="56">
        <v>2</v>
      </c>
      <c r="C37" s="56">
        <v>2</v>
      </c>
      <c r="D37" s="56">
        <v>4</v>
      </c>
      <c r="E37" s="57">
        <v>0</v>
      </c>
      <c r="F37" s="57">
        <v>0</v>
      </c>
      <c r="G37" s="57">
        <v>0</v>
      </c>
      <c r="H37" s="58">
        <v>2</v>
      </c>
      <c r="I37" s="58">
        <v>2</v>
      </c>
      <c r="J37" s="58">
        <v>4</v>
      </c>
    </row>
    <row r="38" spans="1:10" ht="12.75">
      <c r="A38" s="83" t="s">
        <v>264</v>
      </c>
      <c r="B38" s="56">
        <v>9</v>
      </c>
      <c r="C38" s="56">
        <v>11</v>
      </c>
      <c r="D38" s="56">
        <v>20</v>
      </c>
      <c r="E38" s="57">
        <v>19</v>
      </c>
      <c r="F38" s="57">
        <v>20</v>
      </c>
      <c r="G38" s="57">
        <v>39</v>
      </c>
      <c r="H38" s="58">
        <v>28</v>
      </c>
      <c r="I38" s="58">
        <v>31</v>
      </c>
      <c r="J38" s="58">
        <v>59</v>
      </c>
    </row>
    <row r="39" spans="1:10" ht="12.75">
      <c r="A39" s="83" t="s">
        <v>265</v>
      </c>
      <c r="B39" s="56">
        <v>0</v>
      </c>
      <c r="C39" s="56">
        <v>0</v>
      </c>
      <c r="D39" s="56">
        <v>0</v>
      </c>
      <c r="E39" s="57">
        <v>1</v>
      </c>
      <c r="F39" s="57">
        <v>3</v>
      </c>
      <c r="G39" s="57">
        <v>4</v>
      </c>
      <c r="H39" s="58">
        <v>1</v>
      </c>
      <c r="I39" s="58">
        <v>3</v>
      </c>
      <c r="J39" s="58">
        <v>4</v>
      </c>
    </row>
    <row r="40" spans="1:10" ht="12.75">
      <c r="A40" s="83" t="s">
        <v>266</v>
      </c>
      <c r="B40" s="56">
        <v>0</v>
      </c>
      <c r="C40" s="56">
        <v>0</v>
      </c>
      <c r="D40" s="56">
        <v>0</v>
      </c>
      <c r="E40" s="57">
        <v>0</v>
      </c>
      <c r="F40" s="57">
        <v>1</v>
      </c>
      <c r="G40" s="57">
        <v>1</v>
      </c>
      <c r="H40" s="58">
        <v>0</v>
      </c>
      <c r="I40" s="58">
        <v>1</v>
      </c>
      <c r="J40" s="58">
        <v>1</v>
      </c>
    </row>
    <row r="41" spans="1:10" ht="12.75">
      <c r="A41" s="87" t="s">
        <v>52</v>
      </c>
      <c r="B41" s="60">
        <v>21</v>
      </c>
      <c r="C41" s="60">
        <v>14</v>
      </c>
      <c r="D41" s="60">
        <v>35</v>
      </c>
      <c r="E41" s="61">
        <v>42</v>
      </c>
      <c r="F41" s="61">
        <v>33</v>
      </c>
      <c r="G41" s="61">
        <v>75</v>
      </c>
      <c r="H41" s="62">
        <v>63</v>
      </c>
      <c r="I41" s="62">
        <v>47</v>
      </c>
      <c r="J41" s="62">
        <v>110</v>
      </c>
    </row>
    <row r="42" spans="1:10" ht="12.75">
      <c r="A42" s="87"/>
      <c r="B42" s="63">
        <v>0.6</v>
      </c>
      <c r="C42" s="63">
        <v>0.4</v>
      </c>
      <c r="D42" s="60"/>
      <c r="E42" s="64">
        <v>0.56</v>
      </c>
      <c r="F42" s="64">
        <v>0.44</v>
      </c>
      <c r="G42" s="61"/>
      <c r="H42" s="65">
        <v>0.5727272727272728</v>
      </c>
      <c r="I42" s="65">
        <v>0.42727272727272725</v>
      </c>
      <c r="J42" s="58"/>
    </row>
    <row r="43" spans="1:10" ht="12.75">
      <c r="A43" s="172"/>
      <c r="B43" s="111"/>
      <c r="C43" s="111"/>
      <c r="D43" s="111"/>
      <c r="E43" s="111"/>
      <c r="F43" s="111"/>
      <c r="G43" s="111"/>
      <c r="H43" s="111"/>
      <c r="I43" s="111"/>
      <c r="J43" s="111"/>
    </row>
    <row r="44" spans="1:10" ht="12.75">
      <c r="A44" s="150" t="s">
        <v>267</v>
      </c>
      <c r="B44" s="151"/>
      <c r="C44" s="151"/>
      <c r="D44" s="151"/>
      <c r="E44" s="151"/>
      <c r="F44" s="151"/>
      <c r="G44" s="151"/>
      <c r="H44" s="151"/>
      <c r="I44" s="151"/>
      <c r="J44" s="152"/>
    </row>
    <row r="45" spans="1:10" ht="12.75">
      <c r="A45" s="83" t="s">
        <v>268</v>
      </c>
      <c r="B45" s="56">
        <v>18</v>
      </c>
      <c r="C45" s="56">
        <v>38</v>
      </c>
      <c r="D45" s="56">
        <v>56</v>
      </c>
      <c r="E45" s="57">
        <v>39</v>
      </c>
      <c r="F45" s="57">
        <v>69</v>
      </c>
      <c r="G45" s="57">
        <v>108</v>
      </c>
      <c r="H45" s="58">
        <v>57</v>
      </c>
      <c r="I45" s="58">
        <v>107</v>
      </c>
      <c r="J45" s="58">
        <v>164</v>
      </c>
    </row>
    <row r="46" spans="1:10" ht="12.75">
      <c r="A46" s="83" t="s">
        <v>269</v>
      </c>
      <c r="B46" s="56">
        <v>0</v>
      </c>
      <c r="C46" s="56">
        <v>0</v>
      </c>
      <c r="D46" s="56">
        <v>0</v>
      </c>
      <c r="E46" s="57">
        <v>12</v>
      </c>
      <c r="F46" s="57">
        <v>14</v>
      </c>
      <c r="G46" s="57">
        <v>26</v>
      </c>
      <c r="H46" s="58">
        <v>12</v>
      </c>
      <c r="I46" s="58">
        <v>14</v>
      </c>
      <c r="J46" s="58">
        <v>26</v>
      </c>
    </row>
    <row r="47" spans="1:10" ht="12.75">
      <c r="A47" s="83" t="s">
        <v>270</v>
      </c>
      <c r="B47" s="56">
        <v>0</v>
      </c>
      <c r="C47" s="56">
        <v>0</v>
      </c>
      <c r="D47" s="56">
        <v>0</v>
      </c>
      <c r="E47" s="57">
        <v>7</v>
      </c>
      <c r="F47" s="57">
        <v>6</v>
      </c>
      <c r="G47" s="57">
        <v>13</v>
      </c>
      <c r="H47" s="58">
        <v>7</v>
      </c>
      <c r="I47" s="58">
        <v>6</v>
      </c>
      <c r="J47" s="58">
        <v>13</v>
      </c>
    </row>
    <row r="48" spans="1:10" ht="12.75">
      <c r="A48" s="83" t="s">
        <v>271</v>
      </c>
      <c r="B48" s="56">
        <v>0</v>
      </c>
      <c r="C48" s="56">
        <v>1</v>
      </c>
      <c r="D48" s="56">
        <v>1</v>
      </c>
      <c r="E48" s="57">
        <v>6</v>
      </c>
      <c r="F48" s="57">
        <v>9</v>
      </c>
      <c r="G48" s="57">
        <v>15</v>
      </c>
      <c r="H48" s="58">
        <v>6</v>
      </c>
      <c r="I48" s="58">
        <v>10</v>
      </c>
      <c r="J48" s="58">
        <v>16</v>
      </c>
    </row>
    <row r="49" spans="1:10" ht="12.75">
      <c r="A49" s="83" t="s">
        <v>272</v>
      </c>
      <c r="B49" s="56">
        <v>0</v>
      </c>
      <c r="C49" s="56">
        <v>0</v>
      </c>
      <c r="D49" s="56">
        <v>0</v>
      </c>
      <c r="E49" s="57">
        <v>0</v>
      </c>
      <c r="F49" s="57">
        <v>1</v>
      </c>
      <c r="G49" s="57">
        <v>1</v>
      </c>
      <c r="H49" s="58">
        <v>0</v>
      </c>
      <c r="I49" s="58">
        <v>1</v>
      </c>
      <c r="J49" s="58">
        <v>1</v>
      </c>
    </row>
    <row r="50" spans="1:10" ht="12.75">
      <c r="A50" s="83" t="s">
        <v>273</v>
      </c>
      <c r="B50" s="56">
        <v>0</v>
      </c>
      <c r="C50" s="56">
        <v>0</v>
      </c>
      <c r="D50" s="56">
        <v>0</v>
      </c>
      <c r="E50" s="57">
        <v>1</v>
      </c>
      <c r="F50" s="57">
        <v>0</v>
      </c>
      <c r="G50" s="57">
        <v>1</v>
      </c>
      <c r="H50" s="58">
        <v>1</v>
      </c>
      <c r="I50" s="58">
        <v>0</v>
      </c>
      <c r="J50" s="58">
        <v>1</v>
      </c>
    </row>
    <row r="51" spans="1:10" ht="12.75">
      <c r="A51" s="83" t="s">
        <v>274</v>
      </c>
      <c r="B51" s="56">
        <v>0</v>
      </c>
      <c r="C51" s="56">
        <v>0</v>
      </c>
      <c r="D51" s="56">
        <v>0</v>
      </c>
      <c r="E51" s="57">
        <v>2</v>
      </c>
      <c r="F51" s="57">
        <v>6</v>
      </c>
      <c r="G51" s="57">
        <v>8</v>
      </c>
      <c r="H51" s="58">
        <v>2</v>
      </c>
      <c r="I51" s="58">
        <v>6</v>
      </c>
      <c r="J51" s="58">
        <v>8</v>
      </c>
    </row>
    <row r="52" spans="1:10" ht="12.75">
      <c r="A52" s="87" t="s">
        <v>52</v>
      </c>
      <c r="B52" s="60">
        <f aca="true" t="shared" si="0" ref="B52:J52">SUM(B45:B51)</f>
        <v>18</v>
      </c>
      <c r="C52" s="60">
        <f t="shared" si="0"/>
        <v>39</v>
      </c>
      <c r="D52" s="60">
        <f t="shared" si="0"/>
        <v>57</v>
      </c>
      <c r="E52" s="61">
        <f t="shared" si="0"/>
        <v>67</v>
      </c>
      <c r="F52" s="61">
        <f t="shared" si="0"/>
        <v>105</v>
      </c>
      <c r="G52" s="61">
        <f t="shared" si="0"/>
        <v>172</v>
      </c>
      <c r="H52" s="62">
        <f t="shared" si="0"/>
        <v>85</v>
      </c>
      <c r="I52" s="62">
        <f t="shared" si="0"/>
        <v>144</v>
      </c>
      <c r="J52" s="62">
        <f t="shared" si="0"/>
        <v>229</v>
      </c>
    </row>
    <row r="53" spans="1:10" ht="12.75">
      <c r="A53" s="83"/>
      <c r="B53" s="63">
        <f>SUM(B52/D52)</f>
        <v>0.3157894736842105</v>
      </c>
      <c r="C53" s="63">
        <f>SUM(C52/D52)</f>
        <v>0.6842105263157895</v>
      </c>
      <c r="D53" s="60"/>
      <c r="E53" s="64">
        <f>SUM(E52/G52)</f>
        <v>0.38953488372093026</v>
      </c>
      <c r="F53" s="64">
        <f>SUM(F52/G52)</f>
        <v>0.6104651162790697</v>
      </c>
      <c r="G53" s="61"/>
      <c r="H53" s="65">
        <f>SUM(H52/J52)</f>
        <v>0.37117903930131</v>
      </c>
      <c r="I53" s="65">
        <f>SUM(I52/J52)</f>
        <v>0.62882096069869</v>
      </c>
      <c r="J53" s="58"/>
    </row>
    <row r="54" spans="1:10" ht="12.75">
      <c r="A54" s="126"/>
      <c r="B54" s="110"/>
      <c r="C54" s="110"/>
      <c r="D54" s="111"/>
      <c r="E54" s="110"/>
      <c r="F54" s="110"/>
      <c r="G54" s="111"/>
      <c r="H54" s="110"/>
      <c r="I54" s="110"/>
      <c r="J54" s="81"/>
    </row>
    <row r="55" spans="1:10" ht="12.75">
      <c r="A55" s="150" t="s">
        <v>275</v>
      </c>
      <c r="B55" s="151"/>
      <c r="C55" s="151"/>
      <c r="D55" s="151"/>
      <c r="E55" s="151"/>
      <c r="F55" s="151"/>
      <c r="G55" s="151"/>
      <c r="H55" s="151"/>
      <c r="I55" s="151"/>
      <c r="J55" s="152"/>
    </row>
    <row r="56" spans="1:10" ht="12.75">
      <c r="A56" s="83" t="s">
        <v>276</v>
      </c>
      <c r="B56" s="56">
        <v>16</v>
      </c>
      <c r="C56" s="56">
        <v>12</v>
      </c>
      <c r="D56" s="56">
        <v>28</v>
      </c>
      <c r="E56" s="57">
        <v>15</v>
      </c>
      <c r="F56" s="57">
        <v>15</v>
      </c>
      <c r="G56" s="57">
        <v>30</v>
      </c>
      <c r="H56" s="58">
        <v>31</v>
      </c>
      <c r="I56" s="58">
        <v>27</v>
      </c>
      <c r="J56" s="58">
        <v>58</v>
      </c>
    </row>
    <row r="57" spans="1:10" ht="12.75">
      <c r="A57" s="83" t="s">
        <v>277</v>
      </c>
      <c r="B57" s="56">
        <v>0</v>
      </c>
      <c r="C57" s="56">
        <v>0</v>
      </c>
      <c r="D57" s="56">
        <v>0</v>
      </c>
      <c r="E57" s="57">
        <v>1</v>
      </c>
      <c r="F57" s="57">
        <v>5</v>
      </c>
      <c r="G57" s="57">
        <v>6</v>
      </c>
      <c r="H57" s="58">
        <v>1</v>
      </c>
      <c r="I57" s="58">
        <v>5</v>
      </c>
      <c r="J57" s="58">
        <v>6</v>
      </c>
    </row>
    <row r="58" spans="1:10" ht="12.75">
      <c r="A58" s="83" t="s">
        <v>278</v>
      </c>
      <c r="B58" s="56">
        <v>0</v>
      </c>
      <c r="C58" s="56">
        <v>0</v>
      </c>
      <c r="D58" s="56">
        <v>0</v>
      </c>
      <c r="E58" s="57">
        <v>2</v>
      </c>
      <c r="F58" s="57">
        <v>3</v>
      </c>
      <c r="G58" s="57">
        <v>5</v>
      </c>
      <c r="H58" s="58">
        <v>2</v>
      </c>
      <c r="I58" s="58">
        <v>3</v>
      </c>
      <c r="J58" s="58">
        <v>5</v>
      </c>
    </row>
    <row r="59" spans="1:10" ht="12.75">
      <c r="A59" s="83" t="s">
        <v>279</v>
      </c>
      <c r="B59" s="56">
        <v>5</v>
      </c>
      <c r="C59" s="56">
        <v>13</v>
      </c>
      <c r="D59" s="56">
        <v>18</v>
      </c>
      <c r="E59" s="57">
        <v>18</v>
      </c>
      <c r="F59" s="57">
        <v>23</v>
      </c>
      <c r="G59" s="57">
        <v>41</v>
      </c>
      <c r="H59" s="58">
        <v>23</v>
      </c>
      <c r="I59" s="58">
        <v>36</v>
      </c>
      <c r="J59" s="58">
        <v>59</v>
      </c>
    </row>
    <row r="60" spans="1:10" ht="12.75">
      <c r="A60" s="83" t="s">
        <v>280</v>
      </c>
      <c r="B60" s="56">
        <v>0</v>
      </c>
      <c r="C60" s="56">
        <v>0</v>
      </c>
      <c r="D60" s="56">
        <v>0</v>
      </c>
      <c r="E60" s="57">
        <v>5</v>
      </c>
      <c r="F60" s="57">
        <v>6</v>
      </c>
      <c r="G60" s="57">
        <v>11</v>
      </c>
      <c r="H60" s="58">
        <v>5</v>
      </c>
      <c r="I60" s="58">
        <v>6</v>
      </c>
      <c r="J60" s="58">
        <v>11</v>
      </c>
    </row>
    <row r="61" spans="1:10" ht="12.75">
      <c r="A61" s="83" t="s">
        <v>281</v>
      </c>
      <c r="B61" s="56">
        <v>0</v>
      </c>
      <c r="C61" s="56">
        <v>0</v>
      </c>
      <c r="D61" s="56">
        <v>0</v>
      </c>
      <c r="E61" s="57">
        <v>1</v>
      </c>
      <c r="F61" s="57">
        <v>1</v>
      </c>
      <c r="G61" s="57">
        <v>2</v>
      </c>
      <c r="H61" s="58">
        <v>1</v>
      </c>
      <c r="I61" s="58">
        <v>1</v>
      </c>
      <c r="J61" s="58">
        <v>2</v>
      </c>
    </row>
    <row r="62" spans="1:10" ht="12.75">
      <c r="A62" s="83" t="s">
        <v>282</v>
      </c>
      <c r="B62" s="56">
        <v>0</v>
      </c>
      <c r="C62" s="56">
        <v>5</v>
      </c>
      <c r="D62" s="56">
        <v>5</v>
      </c>
      <c r="E62" s="57">
        <v>2</v>
      </c>
      <c r="F62" s="57">
        <v>7</v>
      </c>
      <c r="G62" s="57">
        <v>9</v>
      </c>
      <c r="H62" s="58">
        <v>2</v>
      </c>
      <c r="I62" s="58">
        <v>12</v>
      </c>
      <c r="J62" s="58">
        <v>14</v>
      </c>
    </row>
    <row r="63" spans="1:10" ht="12.75">
      <c r="A63" s="83" t="s">
        <v>283</v>
      </c>
      <c r="B63" s="56">
        <v>5</v>
      </c>
      <c r="C63" s="56">
        <v>26</v>
      </c>
      <c r="D63" s="56">
        <v>31</v>
      </c>
      <c r="E63" s="57">
        <v>11</v>
      </c>
      <c r="F63" s="57">
        <v>112</v>
      </c>
      <c r="G63" s="57">
        <v>123</v>
      </c>
      <c r="H63" s="58">
        <v>16</v>
      </c>
      <c r="I63" s="58">
        <v>138</v>
      </c>
      <c r="J63" s="58">
        <v>154</v>
      </c>
    </row>
    <row r="64" spans="1:10" ht="12.75">
      <c r="A64" s="83" t="s">
        <v>284</v>
      </c>
      <c r="B64" s="56">
        <v>0</v>
      </c>
      <c r="C64" s="56">
        <v>0</v>
      </c>
      <c r="D64" s="56">
        <v>0</v>
      </c>
      <c r="E64" s="57">
        <v>0</v>
      </c>
      <c r="F64" s="57">
        <v>1</v>
      </c>
      <c r="G64" s="57">
        <v>1</v>
      </c>
      <c r="H64" s="58">
        <v>0</v>
      </c>
      <c r="I64" s="58">
        <v>1</v>
      </c>
      <c r="J64" s="58">
        <v>1</v>
      </c>
    </row>
    <row r="65" spans="1:10" ht="12.75">
      <c r="A65" s="83" t="s">
        <v>285</v>
      </c>
      <c r="B65" s="56">
        <v>0</v>
      </c>
      <c r="C65" s="56">
        <v>0</v>
      </c>
      <c r="D65" s="56">
        <v>0</v>
      </c>
      <c r="E65" s="57">
        <v>7</v>
      </c>
      <c r="F65" s="57">
        <v>11</v>
      </c>
      <c r="G65" s="57">
        <v>18</v>
      </c>
      <c r="H65" s="58">
        <v>7</v>
      </c>
      <c r="I65" s="58">
        <v>11</v>
      </c>
      <c r="J65" s="58">
        <v>18</v>
      </c>
    </row>
    <row r="66" spans="1:10" ht="12.75">
      <c r="A66" s="87" t="s">
        <v>52</v>
      </c>
      <c r="B66" s="60">
        <v>26</v>
      </c>
      <c r="C66" s="60">
        <v>56</v>
      </c>
      <c r="D66" s="60">
        <v>82</v>
      </c>
      <c r="E66" s="61">
        <v>62</v>
      </c>
      <c r="F66" s="61">
        <v>184</v>
      </c>
      <c r="G66" s="61">
        <v>246</v>
      </c>
      <c r="H66" s="62">
        <v>88</v>
      </c>
      <c r="I66" s="62">
        <v>240</v>
      </c>
      <c r="J66" s="62">
        <v>328</v>
      </c>
    </row>
    <row r="67" spans="1:10" ht="12.75">
      <c r="A67" s="83"/>
      <c r="B67" s="63">
        <v>0.3170731707317073</v>
      </c>
      <c r="C67" s="63">
        <v>0.6829268292682927</v>
      </c>
      <c r="D67" s="60"/>
      <c r="E67" s="64">
        <v>0.25203252032520324</v>
      </c>
      <c r="F67" s="64">
        <v>0.7479674796747967</v>
      </c>
      <c r="G67" s="61"/>
      <c r="H67" s="65">
        <v>0.2682926829268293</v>
      </c>
      <c r="I67" s="65">
        <v>0.7317073170731707</v>
      </c>
      <c r="J67" s="58"/>
    </row>
    <row r="68" spans="1:10" ht="12.75">
      <c r="A68" s="126"/>
      <c r="B68" s="81"/>
      <c r="C68" s="81"/>
      <c r="D68" s="81"/>
      <c r="E68" s="81"/>
      <c r="F68" s="81"/>
      <c r="G68" s="81"/>
      <c r="H68" s="81"/>
      <c r="I68" s="81"/>
      <c r="J68" s="81"/>
    </row>
    <row r="69" spans="1:10" ht="12.75">
      <c r="A69" s="150" t="s">
        <v>286</v>
      </c>
      <c r="B69" s="151"/>
      <c r="C69" s="151"/>
      <c r="D69" s="151"/>
      <c r="E69" s="151"/>
      <c r="F69" s="151"/>
      <c r="G69" s="151"/>
      <c r="H69" s="151"/>
      <c r="I69" s="151"/>
      <c r="J69" s="152"/>
    </row>
    <row r="70" spans="1:10" ht="12.75">
      <c r="A70" s="83" t="s">
        <v>287</v>
      </c>
      <c r="B70" s="56">
        <v>1</v>
      </c>
      <c r="C70" s="56">
        <v>10</v>
      </c>
      <c r="D70" s="56">
        <v>11</v>
      </c>
      <c r="E70" s="57">
        <v>6</v>
      </c>
      <c r="F70" s="57">
        <v>8</v>
      </c>
      <c r="G70" s="57">
        <v>14</v>
      </c>
      <c r="H70" s="58">
        <v>7</v>
      </c>
      <c r="I70" s="58">
        <v>18</v>
      </c>
      <c r="J70" s="58">
        <v>25</v>
      </c>
    </row>
    <row r="71" spans="1:10" ht="12.75">
      <c r="A71" s="83" t="s">
        <v>288</v>
      </c>
      <c r="B71" s="56">
        <v>0</v>
      </c>
      <c r="C71" s="56">
        <v>0</v>
      </c>
      <c r="D71" s="56">
        <v>0</v>
      </c>
      <c r="E71" s="57">
        <v>2</v>
      </c>
      <c r="F71" s="57">
        <v>3</v>
      </c>
      <c r="G71" s="57">
        <v>5</v>
      </c>
      <c r="H71" s="58">
        <v>2</v>
      </c>
      <c r="I71" s="58">
        <v>3</v>
      </c>
      <c r="J71" s="58">
        <v>5</v>
      </c>
    </row>
    <row r="72" spans="1:10" ht="12.75">
      <c r="A72" s="83" t="s">
        <v>289</v>
      </c>
      <c r="B72" s="56">
        <v>0</v>
      </c>
      <c r="C72" s="56">
        <v>0</v>
      </c>
      <c r="D72" s="56">
        <v>0</v>
      </c>
      <c r="E72" s="57">
        <v>0</v>
      </c>
      <c r="F72" s="57">
        <v>4</v>
      </c>
      <c r="G72" s="57">
        <v>4</v>
      </c>
      <c r="H72" s="58">
        <v>0</v>
      </c>
      <c r="I72" s="58">
        <v>4</v>
      </c>
      <c r="J72" s="58">
        <v>4</v>
      </c>
    </row>
    <row r="73" spans="1:10" ht="12.75">
      <c r="A73" s="83" t="s">
        <v>290</v>
      </c>
      <c r="B73" s="56">
        <v>0</v>
      </c>
      <c r="C73" s="56">
        <v>0</v>
      </c>
      <c r="D73" s="56">
        <v>0</v>
      </c>
      <c r="E73" s="57">
        <v>0</v>
      </c>
      <c r="F73" s="57">
        <v>1</v>
      </c>
      <c r="G73" s="57">
        <v>1</v>
      </c>
      <c r="H73" s="58">
        <v>0</v>
      </c>
      <c r="I73" s="58">
        <v>1</v>
      </c>
      <c r="J73" s="58">
        <v>1</v>
      </c>
    </row>
    <row r="74" spans="1:10" ht="12.75">
      <c r="A74" s="83" t="s">
        <v>291</v>
      </c>
      <c r="B74" s="56">
        <v>0</v>
      </c>
      <c r="C74" s="56">
        <v>0</v>
      </c>
      <c r="D74" s="56">
        <v>0</v>
      </c>
      <c r="E74" s="57">
        <v>1</v>
      </c>
      <c r="F74" s="57">
        <v>2</v>
      </c>
      <c r="G74" s="57">
        <v>3</v>
      </c>
      <c r="H74" s="58">
        <v>1</v>
      </c>
      <c r="I74" s="58">
        <v>2</v>
      </c>
      <c r="J74" s="58">
        <v>3</v>
      </c>
    </row>
    <row r="75" spans="1:10" ht="12.75">
      <c r="A75" s="83" t="s">
        <v>292</v>
      </c>
      <c r="B75" s="56">
        <v>0</v>
      </c>
      <c r="C75" s="56">
        <v>0</v>
      </c>
      <c r="D75" s="56">
        <v>0</v>
      </c>
      <c r="E75" s="57">
        <v>0</v>
      </c>
      <c r="F75" s="57">
        <v>1</v>
      </c>
      <c r="G75" s="57">
        <v>1</v>
      </c>
      <c r="H75" s="58">
        <v>0</v>
      </c>
      <c r="I75" s="58">
        <v>1</v>
      </c>
      <c r="J75" s="58">
        <v>1</v>
      </c>
    </row>
    <row r="76" spans="1:10" ht="12.75">
      <c r="A76" s="87" t="s">
        <v>52</v>
      </c>
      <c r="B76" s="60">
        <v>1</v>
      </c>
      <c r="C76" s="60">
        <v>10</v>
      </c>
      <c r="D76" s="60">
        <v>11</v>
      </c>
      <c r="E76" s="61">
        <v>9</v>
      </c>
      <c r="F76" s="61">
        <v>19</v>
      </c>
      <c r="G76" s="61">
        <v>28</v>
      </c>
      <c r="H76" s="62">
        <v>10</v>
      </c>
      <c r="I76" s="62">
        <v>29</v>
      </c>
      <c r="J76" s="62">
        <v>39</v>
      </c>
    </row>
    <row r="77" spans="1:10" ht="12.75">
      <c r="A77" s="83"/>
      <c r="B77" s="63">
        <f>SUM(B76/D76)</f>
        <v>0.09090909090909091</v>
      </c>
      <c r="C77" s="63">
        <f>SUM(C76/D76)</f>
        <v>0.9090909090909091</v>
      </c>
      <c r="D77" s="60"/>
      <c r="E77" s="64">
        <f>SUM(E76/G76)</f>
        <v>0.32142857142857145</v>
      </c>
      <c r="F77" s="64">
        <f>SUM(F76/G76)</f>
        <v>0.6785714285714286</v>
      </c>
      <c r="G77" s="61"/>
      <c r="H77" s="65">
        <f>SUM(H76/J76)</f>
        <v>0.2564102564102564</v>
      </c>
      <c r="I77" s="65">
        <f>SUM(I76/J76)</f>
        <v>0.7435897435897436</v>
      </c>
      <c r="J77" s="58"/>
    </row>
    <row r="78" spans="1:10" ht="12.75">
      <c r="A78" s="126"/>
      <c r="B78" s="81"/>
      <c r="C78" s="81"/>
      <c r="D78" s="81"/>
      <c r="E78" s="81"/>
      <c r="F78" s="81"/>
      <c r="G78" s="81"/>
      <c r="H78" s="81"/>
      <c r="I78" s="81"/>
      <c r="J78" s="81"/>
    </row>
    <row r="79" spans="1:10" s="24" customFormat="1" ht="15.75">
      <c r="A79" s="149" t="s">
        <v>237</v>
      </c>
      <c r="B79" s="93"/>
      <c r="C79" s="93"/>
      <c r="D79" s="93"/>
      <c r="E79" s="93"/>
      <c r="F79" s="93"/>
      <c r="G79" s="93"/>
      <c r="H79" s="93"/>
      <c r="I79" s="93"/>
      <c r="J79" s="93"/>
    </row>
    <row r="80" spans="1:10" ht="15.75">
      <c r="A80" s="149" t="s">
        <v>37</v>
      </c>
      <c r="B80" s="90">
        <f aca="true" t="shared" si="1" ref="B80:J80">SUM(B5+B17+B29+B41+B52+B66+B76)</f>
        <v>122</v>
      </c>
      <c r="C80" s="90">
        <f t="shared" si="1"/>
        <v>175</v>
      </c>
      <c r="D80" s="90">
        <f t="shared" si="1"/>
        <v>297</v>
      </c>
      <c r="E80" s="91">
        <f t="shared" si="1"/>
        <v>268</v>
      </c>
      <c r="F80" s="91">
        <f t="shared" si="1"/>
        <v>369</v>
      </c>
      <c r="G80" s="91">
        <f t="shared" si="1"/>
        <v>637</v>
      </c>
      <c r="H80" s="92">
        <f t="shared" si="1"/>
        <v>390</v>
      </c>
      <c r="I80" s="92">
        <f t="shared" si="1"/>
        <v>544</v>
      </c>
      <c r="J80" s="92">
        <f t="shared" si="1"/>
        <v>934</v>
      </c>
    </row>
    <row r="81" spans="1:10" ht="15.75">
      <c r="A81" s="170"/>
      <c r="B81" s="94">
        <f>SUM(B80/D80)</f>
        <v>0.4107744107744108</v>
      </c>
      <c r="C81" s="94">
        <f>SUM(C80/D80)</f>
        <v>0.5892255892255892</v>
      </c>
      <c r="D81" s="90"/>
      <c r="E81" s="96">
        <f>SUM(E80/G80)</f>
        <v>0.4207221350078493</v>
      </c>
      <c r="F81" s="96">
        <f>SUM(F80/G80)</f>
        <v>0.5792778649921507</v>
      </c>
      <c r="G81" s="91"/>
      <c r="H81" s="98">
        <f>SUM(H80/J80)</f>
        <v>0.41755888650963596</v>
      </c>
      <c r="I81" s="98">
        <f>SUM(I80/J80)</f>
        <v>0.582441113490364</v>
      </c>
      <c r="J81" s="99"/>
    </row>
    <row r="84" ht="12.75">
      <c r="A84" s="37"/>
    </row>
  </sheetData>
  <sheetProtection/>
  <mergeCells count="9">
    <mergeCell ref="A44:J44"/>
    <mergeCell ref="A55:J55"/>
    <mergeCell ref="A69:J69"/>
    <mergeCell ref="B1:D1"/>
    <mergeCell ref="E1:G1"/>
    <mergeCell ref="H1:J1"/>
    <mergeCell ref="A8:J8"/>
    <mergeCell ref="A20:J20"/>
    <mergeCell ref="A32:J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76">
      <selection activeCell="A92" sqref="A92"/>
    </sheetView>
  </sheetViews>
  <sheetFormatPr defaultColWidth="9.140625" defaultRowHeight="12.75"/>
  <cols>
    <col min="1" max="1" width="47.7109375" style="0" customWidth="1"/>
    <col min="2" max="10" width="6.7109375" style="0" customWidth="1"/>
  </cols>
  <sheetData>
    <row r="1" spans="1:10" ht="12.75">
      <c r="A1" s="101" t="s">
        <v>293</v>
      </c>
      <c r="B1" s="66" t="s">
        <v>39</v>
      </c>
      <c r="C1" s="67"/>
      <c r="D1" s="68"/>
      <c r="E1" s="70" t="s">
        <v>40</v>
      </c>
      <c r="F1" s="69"/>
      <c r="G1" s="71"/>
      <c r="H1" s="73" t="s">
        <v>26</v>
      </c>
      <c r="I1" s="72"/>
      <c r="J1" s="74"/>
    </row>
    <row r="2" spans="1:10" ht="12.75">
      <c r="A2" s="75" t="s">
        <v>106</v>
      </c>
      <c r="B2" s="52" t="s">
        <v>6</v>
      </c>
      <c r="C2" s="52" t="s">
        <v>7</v>
      </c>
      <c r="D2" s="52" t="s">
        <v>8</v>
      </c>
      <c r="E2" s="53" t="s">
        <v>6</v>
      </c>
      <c r="F2" s="53" t="s">
        <v>7</v>
      </c>
      <c r="G2" s="53" t="s">
        <v>8</v>
      </c>
      <c r="H2" s="54" t="s">
        <v>6</v>
      </c>
      <c r="I2" s="54" t="s">
        <v>7</v>
      </c>
      <c r="J2" s="54" t="s">
        <v>8</v>
      </c>
    </row>
    <row r="3" spans="1:10" ht="12.75">
      <c r="A3" s="83" t="s">
        <v>294</v>
      </c>
      <c r="B3" s="56">
        <v>5</v>
      </c>
      <c r="C3" s="56">
        <v>14</v>
      </c>
      <c r="D3" s="56">
        <v>19</v>
      </c>
      <c r="E3" s="57">
        <v>0</v>
      </c>
      <c r="F3" s="57">
        <v>1</v>
      </c>
      <c r="G3" s="57">
        <v>1</v>
      </c>
      <c r="H3" s="58">
        <v>5</v>
      </c>
      <c r="I3" s="58">
        <v>15</v>
      </c>
      <c r="J3" s="58">
        <v>20</v>
      </c>
    </row>
    <row r="4" spans="1:10" ht="12.75">
      <c r="A4" s="83" t="s">
        <v>295</v>
      </c>
      <c r="B4" s="56">
        <v>3</v>
      </c>
      <c r="C4" s="56">
        <v>2</v>
      </c>
      <c r="D4" s="56">
        <v>5</v>
      </c>
      <c r="E4" s="57">
        <v>10</v>
      </c>
      <c r="F4" s="57">
        <v>34</v>
      </c>
      <c r="G4" s="57">
        <v>44</v>
      </c>
      <c r="H4" s="58">
        <v>13</v>
      </c>
      <c r="I4" s="58">
        <v>36</v>
      </c>
      <c r="J4" s="58">
        <v>49</v>
      </c>
    </row>
    <row r="5" spans="1:10" ht="12.75">
      <c r="A5" s="173" t="s">
        <v>202</v>
      </c>
      <c r="B5" s="60">
        <v>8</v>
      </c>
      <c r="C5" s="60">
        <v>16</v>
      </c>
      <c r="D5" s="60">
        <v>24</v>
      </c>
      <c r="E5" s="61">
        <v>10</v>
      </c>
      <c r="F5" s="61">
        <v>35</v>
      </c>
      <c r="G5" s="61">
        <v>45</v>
      </c>
      <c r="H5" s="62">
        <v>18</v>
      </c>
      <c r="I5" s="62">
        <v>51</v>
      </c>
      <c r="J5" s="62">
        <v>69</v>
      </c>
    </row>
    <row r="6" spans="1:10" ht="12.75">
      <c r="A6" s="83"/>
      <c r="B6" s="63">
        <v>0.3333333333333333</v>
      </c>
      <c r="C6" s="63">
        <v>0.6666666666666666</v>
      </c>
      <c r="D6" s="60"/>
      <c r="E6" s="64">
        <v>0.2222222222222222</v>
      </c>
      <c r="F6" s="64">
        <v>0.7777777777777778</v>
      </c>
      <c r="G6" s="61"/>
      <c r="H6" s="65">
        <v>0.2608695652173913</v>
      </c>
      <c r="I6" s="65">
        <v>0.7391304347826086</v>
      </c>
      <c r="J6" s="62"/>
    </row>
    <row r="7" spans="1:10" ht="12.75">
      <c r="A7" s="126"/>
      <c r="B7" s="110"/>
      <c r="C7" s="110"/>
      <c r="D7" s="111"/>
      <c r="E7" s="110"/>
      <c r="F7" s="110"/>
      <c r="G7" s="111"/>
      <c r="H7" s="110"/>
      <c r="I7" s="110"/>
      <c r="J7" s="111"/>
    </row>
    <row r="8" spans="1:10" ht="12.75">
      <c r="A8" s="150" t="s">
        <v>296</v>
      </c>
      <c r="B8" s="151"/>
      <c r="C8" s="151"/>
      <c r="D8" s="151"/>
      <c r="E8" s="151"/>
      <c r="F8" s="151"/>
      <c r="G8" s="151"/>
      <c r="H8" s="151"/>
      <c r="I8" s="151"/>
      <c r="J8" s="152"/>
    </row>
    <row r="9" spans="1:10" ht="12.75">
      <c r="A9" s="83" t="s">
        <v>297</v>
      </c>
      <c r="B9" s="56">
        <v>1</v>
      </c>
      <c r="C9" s="56">
        <v>19</v>
      </c>
      <c r="D9" s="56">
        <v>20</v>
      </c>
      <c r="E9" s="57">
        <v>9</v>
      </c>
      <c r="F9" s="57">
        <v>53</v>
      </c>
      <c r="G9" s="57">
        <v>62</v>
      </c>
      <c r="H9" s="58">
        <v>10</v>
      </c>
      <c r="I9" s="58">
        <v>72</v>
      </c>
      <c r="J9" s="58">
        <v>82</v>
      </c>
    </row>
    <row r="10" spans="1:10" ht="12.75">
      <c r="A10" s="83" t="s">
        <v>298</v>
      </c>
      <c r="B10" s="56">
        <v>0</v>
      </c>
      <c r="C10" s="56">
        <v>0</v>
      </c>
      <c r="D10" s="56">
        <v>0</v>
      </c>
      <c r="E10" s="57">
        <v>0</v>
      </c>
      <c r="F10" s="57">
        <v>1</v>
      </c>
      <c r="G10" s="57">
        <v>1</v>
      </c>
      <c r="H10" s="58">
        <v>0</v>
      </c>
      <c r="I10" s="58">
        <v>1</v>
      </c>
      <c r="J10" s="58">
        <v>1</v>
      </c>
    </row>
    <row r="11" spans="1:10" ht="12.75">
      <c r="A11" s="83" t="s">
        <v>299</v>
      </c>
      <c r="B11" s="56">
        <v>0</v>
      </c>
      <c r="C11" s="56">
        <v>0</v>
      </c>
      <c r="D11" s="56">
        <v>0</v>
      </c>
      <c r="E11" s="57">
        <v>1</v>
      </c>
      <c r="F11" s="57">
        <v>7</v>
      </c>
      <c r="G11" s="57">
        <v>8</v>
      </c>
      <c r="H11" s="58">
        <v>1</v>
      </c>
      <c r="I11" s="58">
        <v>7</v>
      </c>
      <c r="J11" s="58">
        <v>8</v>
      </c>
    </row>
    <row r="12" spans="1:10" ht="12.75">
      <c r="A12" s="83" t="s">
        <v>300</v>
      </c>
      <c r="B12" s="56">
        <v>0</v>
      </c>
      <c r="C12" s="56">
        <v>0</v>
      </c>
      <c r="D12" s="56">
        <v>0</v>
      </c>
      <c r="E12" s="57">
        <v>0</v>
      </c>
      <c r="F12" s="57">
        <v>2</v>
      </c>
      <c r="G12" s="57">
        <v>2</v>
      </c>
      <c r="H12" s="58">
        <v>0</v>
      </c>
      <c r="I12" s="58">
        <v>2</v>
      </c>
      <c r="J12" s="58">
        <v>2</v>
      </c>
    </row>
    <row r="13" spans="1:10" ht="12.75">
      <c r="A13" s="83" t="s">
        <v>301</v>
      </c>
      <c r="B13" s="56">
        <v>0</v>
      </c>
      <c r="C13" s="56">
        <v>0</v>
      </c>
      <c r="D13" s="56">
        <v>0</v>
      </c>
      <c r="E13" s="57">
        <v>6</v>
      </c>
      <c r="F13" s="57">
        <v>23</v>
      </c>
      <c r="G13" s="57">
        <v>29</v>
      </c>
      <c r="H13" s="58">
        <v>6</v>
      </c>
      <c r="I13" s="58">
        <v>23</v>
      </c>
      <c r="J13" s="58">
        <v>29</v>
      </c>
    </row>
    <row r="14" spans="1:10" ht="12.75">
      <c r="A14" s="87" t="s">
        <v>52</v>
      </c>
      <c r="B14" s="60">
        <v>1</v>
      </c>
      <c r="C14" s="60">
        <v>19</v>
      </c>
      <c r="D14" s="60">
        <v>20</v>
      </c>
      <c r="E14" s="61">
        <v>16</v>
      </c>
      <c r="F14" s="61">
        <v>86</v>
      </c>
      <c r="G14" s="61">
        <v>102</v>
      </c>
      <c r="H14" s="62">
        <v>17</v>
      </c>
      <c r="I14" s="62">
        <v>105</v>
      </c>
      <c r="J14" s="62">
        <v>122</v>
      </c>
    </row>
    <row r="15" spans="1:10" ht="12.75">
      <c r="A15" s="83"/>
      <c r="B15" s="63">
        <v>0.05</v>
      </c>
      <c r="C15" s="63">
        <v>0.95</v>
      </c>
      <c r="D15" s="60"/>
      <c r="E15" s="64">
        <v>0.1568627450980392</v>
      </c>
      <c r="F15" s="64">
        <v>0.8431372549019608</v>
      </c>
      <c r="G15" s="61"/>
      <c r="H15" s="65">
        <v>0.13934426229508196</v>
      </c>
      <c r="I15" s="65">
        <v>0.860655737704918</v>
      </c>
      <c r="J15" s="62"/>
    </row>
    <row r="16" spans="1:10" ht="12.75">
      <c r="A16" s="126"/>
      <c r="B16" s="81"/>
      <c r="C16" s="81"/>
      <c r="D16" s="81"/>
      <c r="E16" s="81"/>
      <c r="F16" s="81"/>
      <c r="G16" s="81"/>
      <c r="H16" s="81"/>
      <c r="I16" s="81"/>
      <c r="J16" s="81"/>
    </row>
    <row r="17" spans="1:10" ht="12.75">
      <c r="A17" s="150" t="s">
        <v>302</v>
      </c>
      <c r="B17" s="151"/>
      <c r="C17" s="151"/>
      <c r="D17" s="151"/>
      <c r="E17" s="151"/>
      <c r="F17" s="151"/>
      <c r="G17" s="151"/>
      <c r="H17" s="151"/>
      <c r="I17" s="151"/>
      <c r="J17" s="152"/>
    </row>
    <row r="18" spans="1:10" ht="12.75">
      <c r="A18" s="83" t="s">
        <v>303</v>
      </c>
      <c r="B18" s="56">
        <v>59</v>
      </c>
      <c r="C18" s="56">
        <v>124</v>
      </c>
      <c r="D18" s="56">
        <v>183</v>
      </c>
      <c r="E18" s="57">
        <v>89</v>
      </c>
      <c r="F18" s="57">
        <v>227</v>
      </c>
      <c r="G18" s="57">
        <v>316</v>
      </c>
      <c r="H18" s="58">
        <v>148</v>
      </c>
      <c r="I18" s="58">
        <v>351</v>
      </c>
      <c r="J18" s="58">
        <v>499</v>
      </c>
    </row>
    <row r="19" spans="1:10" ht="12.75">
      <c r="A19" s="83" t="s">
        <v>304</v>
      </c>
      <c r="B19" s="56">
        <v>0</v>
      </c>
      <c r="C19" s="56">
        <v>0</v>
      </c>
      <c r="D19" s="56">
        <v>0</v>
      </c>
      <c r="E19" s="57">
        <v>3</v>
      </c>
      <c r="F19" s="57">
        <v>2</v>
      </c>
      <c r="G19" s="57">
        <v>5</v>
      </c>
      <c r="H19" s="58">
        <v>3</v>
      </c>
      <c r="I19" s="58">
        <v>2</v>
      </c>
      <c r="J19" s="58">
        <v>5</v>
      </c>
    </row>
    <row r="20" spans="1:10" ht="12.75">
      <c r="A20" s="83" t="s">
        <v>305</v>
      </c>
      <c r="B20" s="56">
        <v>0</v>
      </c>
      <c r="C20" s="56">
        <v>0</v>
      </c>
      <c r="D20" s="56">
        <v>0</v>
      </c>
      <c r="E20" s="57">
        <v>7</v>
      </c>
      <c r="F20" s="57">
        <v>29</v>
      </c>
      <c r="G20" s="57">
        <v>36</v>
      </c>
      <c r="H20" s="58">
        <v>7</v>
      </c>
      <c r="I20" s="58">
        <v>29</v>
      </c>
      <c r="J20" s="58">
        <v>36</v>
      </c>
    </row>
    <row r="21" spans="1:10" ht="12.75">
      <c r="A21" s="87" t="s">
        <v>52</v>
      </c>
      <c r="B21" s="60">
        <v>59</v>
      </c>
      <c r="C21" s="60">
        <v>124</v>
      </c>
      <c r="D21" s="60">
        <v>183</v>
      </c>
      <c r="E21" s="61">
        <v>99</v>
      </c>
      <c r="F21" s="61">
        <v>258</v>
      </c>
      <c r="G21" s="61">
        <v>357</v>
      </c>
      <c r="H21" s="62">
        <v>158</v>
      </c>
      <c r="I21" s="62">
        <v>382</v>
      </c>
      <c r="J21" s="62">
        <v>540</v>
      </c>
    </row>
    <row r="22" spans="1:10" ht="12.75">
      <c r="A22" s="83"/>
      <c r="B22" s="63">
        <v>0.3224043715846995</v>
      </c>
      <c r="C22" s="63">
        <v>0.6775956284153005</v>
      </c>
      <c r="D22" s="60"/>
      <c r="E22" s="64">
        <v>0.2773109243697479</v>
      </c>
      <c r="F22" s="64">
        <v>0.7226890756302521</v>
      </c>
      <c r="G22" s="61"/>
      <c r="H22" s="65">
        <v>0.29259259259259257</v>
      </c>
      <c r="I22" s="65">
        <v>0.7074074074074074</v>
      </c>
      <c r="J22" s="62"/>
    </row>
    <row r="23" spans="1:10" ht="12.75">
      <c r="A23" s="126"/>
      <c r="B23" s="110"/>
      <c r="C23" s="110"/>
      <c r="D23" s="111"/>
      <c r="E23" s="110"/>
      <c r="F23" s="110"/>
      <c r="G23" s="111"/>
      <c r="H23" s="110"/>
      <c r="I23" s="110"/>
      <c r="J23" s="111"/>
    </row>
    <row r="24" spans="1:10" ht="12.75">
      <c r="A24" s="150" t="s">
        <v>306</v>
      </c>
      <c r="B24" s="151"/>
      <c r="C24" s="151"/>
      <c r="D24" s="151"/>
      <c r="E24" s="151"/>
      <c r="F24" s="151"/>
      <c r="G24" s="151"/>
      <c r="H24" s="151"/>
      <c r="I24" s="151"/>
      <c r="J24" s="152"/>
    </row>
    <row r="25" spans="1:10" ht="12.75">
      <c r="A25" s="83" t="s">
        <v>307</v>
      </c>
      <c r="B25" s="56">
        <v>5</v>
      </c>
      <c r="C25" s="56">
        <v>27</v>
      </c>
      <c r="D25" s="56">
        <v>32</v>
      </c>
      <c r="E25" s="57">
        <v>9</v>
      </c>
      <c r="F25" s="57">
        <v>61</v>
      </c>
      <c r="G25" s="57">
        <v>70</v>
      </c>
      <c r="H25" s="58">
        <v>14</v>
      </c>
      <c r="I25" s="58">
        <v>88</v>
      </c>
      <c r="J25" s="58">
        <v>102</v>
      </c>
    </row>
    <row r="26" spans="1:10" ht="12.75">
      <c r="A26" s="83" t="s">
        <v>308</v>
      </c>
      <c r="B26" s="56">
        <v>0</v>
      </c>
      <c r="C26" s="56">
        <v>0</v>
      </c>
      <c r="D26" s="56">
        <v>0</v>
      </c>
      <c r="E26" s="57">
        <v>3</v>
      </c>
      <c r="F26" s="57">
        <v>20</v>
      </c>
      <c r="G26" s="57">
        <v>23</v>
      </c>
      <c r="H26" s="58">
        <v>3</v>
      </c>
      <c r="I26" s="58">
        <v>20</v>
      </c>
      <c r="J26" s="58">
        <v>23</v>
      </c>
    </row>
    <row r="27" spans="1:10" ht="12.75">
      <c r="A27" s="83" t="s">
        <v>309</v>
      </c>
      <c r="B27" s="56">
        <v>0</v>
      </c>
      <c r="C27" s="56">
        <v>0</v>
      </c>
      <c r="D27" s="56">
        <v>0</v>
      </c>
      <c r="E27" s="57">
        <v>1</v>
      </c>
      <c r="F27" s="57">
        <v>4</v>
      </c>
      <c r="G27" s="57">
        <v>5</v>
      </c>
      <c r="H27" s="58">
        <v>1</v>
      </c>
      <c r="I27" s="58">
        <v>4</v>
      </c>
      <c r="J27" s="58">
        <v>5</v>
      </c>
    </row>
    <row r="28" spans="1:10" ht="12.75">
      <c r="A28" s="83" t="s">
        <v>310</v>
      </c>
      <c r="B28" s="56">
        <v>0</v>
      </c>
      <c r="C28" s="56">
        <v>0</v>
      </c>
      <c r="D28" s="56">
        <v>0</v>
      </c>
      <c r="E28" s="57">
        <v>7</v>
      </c>
      <c r="F28" s="57">
        <v>41</v>
      </c>
      <c r="G28" s="57">
        <v>48</v>
      </c>
      <c r="H28" s="58">
        <v>7</v>
      </c>
      <c r="I28" s="58">
        <v>41</v>
      </c>
      <c r="J28" s="58">
        <v>48</v>
      </c>
    </row>
    <row r="29" spans="1:10" ht="12.75">
      <c r="A29" s="83" t="s">
        <v>311</v>
      </c>
      <c r="B29" s="56">
        <v>0</v>
      </c>
      <c r="C29" s="56">
        <v>0</v>
      </c>
      <c r="D29" s="56">
        <v>0</v>
      </c>
      <c r="E29" s="57">
        <v>1</v>
      </c>
      <c r="F29" s="57">
        <v>11</v>
      </c>
      <c r="G29" s="57">
        <v>12</v>
      </c>
      <c r="H29" s="58">
        <v>1</v>
      </c>
      <c r="I29" s="58">
        <v>11</v>
      </c>
      <c r="J29" s="58">
        <v>12</v>
      </c>
    </row>
    <row r="30" spans="1:10" ht="12.75">
      <c r="A30" s="83" t="s">
        <v>312</v>
      </c>
      <c r="B30" s="56">
        <v>0</v>
      </c>
      <c r="C30" s="56">
        <v>0</v>
      </c>
      <c r="D30" s="56">
        <v>0</v>
      </c>
      <c r="E30" s="57">
        <v>3</v>
      </c>
      <c r="F30" s="57">
        <v>8</v>
      </c>
      <c r="G30" s="57">
        <v>11</v>
      </c>
      <c r="H30" s="58">
        <v>3</v>
      </c>
      <c r="I30" s="58">
        <v>8</v>
      </c>
      <c r="J30" s="58">
        <v>11</v>
      </c>
    </row>
    <row r="31" spans="1:10" ht="12.75">
      <c r="A31" s="83" t="s">
        <v>313</v>
      </c>
      <c r="B31" s="56">
        <v>0</v>
      </c>
      <c r="C31" s="56">
        <v>0</v>
      </c>
      <c r="D31" s="56">
        <v>0</v>
      </c>
      <c r="E31" s="57">
        <v>17</v>
      </c>
      <c r="F31" s="57">
        <v>59</v>
      </c>
      <c r="G31" s="57">
        <v>76</v>
      </c>
      <c r="H31" s="58">
        <v>17</v>
      </c>
      <c r="I31" s="58">
        <v>59</v>
      </c>
      <c r="J31" s="58">
        <v>76</v>
      </c>
    </row>
    <row r="32" spans="1:10" ht="12.75">
      <c r="A32" s="83" t="s">
        <v>314</v>
      </c>
      <c r="B32" s="56">
        <v>0</v>
      </c>
      <c r="C32" s="56">
        <v>0</v>
      </c>
      <c r="D32" s="56">
        <v>0</v>
      </c>
      <c r="E32" s="57">
        <v>12</v>
      </c>
      <c r="F32" s="57">
        <v>13</v>
      </c>
      <c r="G32" s="57">
        <v>25</v>
      </c>
      <c r="H32" s="58">
        <v>12</v>
      </c>
      <c r="I32" s="58">
        <v>13</v>
      </c>
      <c r="J32" s="58">
        <v>25</v>
      </c>
    </row>
    <row r="33" spans="1:10" ht="12.75">
      <c r="A33" s="83" t="s">
        <v>315</v>
      </c>
      <c r="B33" s="56">
        <v>0</v>
      </c>
      <c r="C33" s="56">
        <v>0</v>
      </c>
      <c r="D33" s="56">
        <v>0</v>
      </c>
      <c r="E33" s="57">
        <v>1</v>
      </c>
      <c r="F33" s="57">
        <v>4</v>
      </c>
      <c r="G33" s="57">
        <v>5</v>
      </c>
      <c r="H33" s="58">
        <v>1</v>
      </c>
      <c r="I33" s="58">
        <v>4</v>
      </c>
      <c r="J33" s="58">
        <v>5</v>
      </c>
    </row>
    <row r="34" spans="1:10" ht="12.75">
      <c r="A34" s="83" t="s">
        <v>316</v>
      </c>
      <c r="B34" s="56">
        <v>0</v>
      </c>
      <c r="C34" s="56">
        <v>0</v>
      </c>
      <c r="D34" s="56">
        <v>0</v>
      </c>
      <c r="E34" s="57">
        <v>0</v>
      </c>
      <c r="F34" s="57">
        <v>1</v>
      </c>
      <c r="G34" s="57">
        <v>1</v>
      </c>
      <c r="H34" s="58">
        <v>0</v>
      </c>
      <c r="I34" s="58">
        <v>1</v>
      </c>
      <c r="J34" s="58">
        <v>1</v>
      </c>
    </row>
    <row r="35" spans="1:10" ht="12.75">
      <c r="A35" s="83" t="s">
        <v>317</v>
      </c>
      <c r="B35" s="56">
        <v>0</v>
      </c>
      <c r="C35" s="56">
        <v>0</v>
      </c>
      <c r="D35" s="56">
        <v>0</v>
      </c>
      <c r="E35" s="57">
        <v>0</v>
      </c>
      <c r="F35" s="57">
        <v>2</v>
      </c>
      <c r="G35" s="57">
        <v>2</v>
      </c>
      <c r="H35" s="58">
        <v>0</v>
      </c>
      <c r="I35" s="58">
        <v>2</v>
      </c>
      <c r="J35" s="58">
        <v>2</v>
      </c>
    </row>
    <row r="36" spans="1:10" ht="12.75">
      <c r="A36" s="83" t="s">
        <v>318</v>
      </c>
      <c r="B36" s="56">
        <v>0</v>
      </c>
      <c r="C36" s="56">
        <v>0</v>
      </c>
      <c r="D36" s="56">
        <v>0</v>
      </c>
      <c r="E36" s="57">
        <v>0</v>
      </c>
      <c r="F36" s="57">
        <v>1</v>
      </c>
      <c r="G36" s="57">
        <v>1</v>
      </c>
      <c r="H36" s="58">
        <v>0</v>
      </c>
      <c r="I36" s="58">
        <v>1</v>
      </c>
      <c r="J36" s="58">
        <v>1</v>
      </c>
    </row>
    <row r="37" spans="1:10" ht="12.75">
      <c r="A37" s="83" t="s">
        <v>319</v>
      </c>
      <c r="B37" s="56">
        <v>0</v>
      </c>
      <c r="C37" s="56">
        <v>0</v>
      </c>
      <c r="D37" s="56">
        <v>0</v>
      </c>
      <c r="E37" s="57">
        <v>0</v>
      </c>
      <c r="F37" s="57">
        <v>1</v>
      </c>
      <c r="G37" s="57">
        <v>1</v>
      </c>
      <c r="H37" s="58">
        <v>0</v>
      </c>
      <c r="I37" s="58">
        <v>1</v>
      </c>
      <c r="J37" s="58">
        <v>1</v>
      </c>
    </row>
    <row r="38" spans="1:10" ht="12.75">
      <c r="A38" s="83" t="s">
        <v>320</v>
      </c>
      <c r="B38" s="56">
        <v>0</v>
      </c>
      <c r="C38" s="56">
        <v>0</v>
      </c>
      <c r="D38" s="56">
        <v>0</v>
      </c>
      <c r="E38" s="57">
        <v>1</v>
      </c>
      <c r="F38" s="57">
        <v>4</v>
      </c>
      <c r="G38" s="57">
        <v>5</v>
      </c>
      <c r="H38" s="58">
        <v>1</v>
      </c>
      <c r="I38" s="58">
        <v>4</v>
      </c>
      <c r="J38" s="58">
        <v>5</v>
      </c>
    </row>
    <row r="39" spans="1:10" ht="12.75">
      <c r="A39" s="83" t="s">
        <v>321</v>
      </c>
      <c r="B39" s="56">
        <v>0</v>
      </c>
      <c r="C39" s="56">
        <v>0</v>
      </c>
      <c r="D39" s="56">
        <v>0</v>
      </c>
      <c r="E39" s="57">
        <v>1</v>
      </c>
      <c r="F39" s="57">
        <v>1</v>
      </c>
      <c r="G39" s="57">
        <v>2</v>
      </c>
      <c r="H39" s="58">
        <v>1</v>
      </c>
      <c r="I39" s="58">
        <v>1</v>
      </c>
      <c r="J39" s="58">
        <v>2</v>
      </c>
    </row>
    <row r="40" spans="1:10" ht="12.75">
      <c r="A40" s="83" t="s">
        <v>322</v>
      </c>
      <c r="B40" s="56">
        <v>0</v>
      </c>
      <c r="C40" s="56">
        <v>0</v>
      </c>
      <c r="D40" s="56">
        <v>0</v>
      </c>
      <c r="E40" s="57">
        <v>0</v>
      </c>
      <c r="F40" s="57">
        <v>1</v>
      </c>
      <c r="G40" s="57">
        <v>1</v>
      </c>
      <c r="H40" s="58">
        <v>0</v>
      </c>
      <c r="I40" s="58">
        <v>1</v>
      </c>
      <c r="J40" s="58">
        <v>1</v>
      </c>
    </row>
    <row r="41" spans="1:10" ht="12.75">
      <c r="A41" s="83" t="s">
        <v>323</v>
      </c>
      <c r="B41" s="56">
        <v>0</v>
      </c>
      <c r="C41" s="56">
        <v>0</v>
      </c>
      <c r="D41" s="56">
        <v>0</v>
      </c>
      <c r="E41" s="57">
        <v>0</v>
      </c>
      <c r="F41" s="57">
        <v>1</v>
      </c>
      <c r="G41" s="57">
        <v>1</v>
      </c>
      <c r="H41" s="58">
        <v>0</v>
      </c>
      <c r="I41" s="58">
        <v>1</v>
      </c>
      <c r="J41" s="58">
        <v>1</v>
      </c>
    </row>
    <row r="42" spans="1:10" ht="12.75">
      <c r="A42" s="83" t="s">
        <v>324</v>
      </c>
      <c r="B42" s="56">
        <v>0</v>
      </c>
      <c r="C42" s="56">
        <v>0</v>
      </c>
      <c r="D42" s="56">
        <v>0</v>
      </c>
      <c r="E42" s="57">
        <v>0</v>
      </c>
      <c r="F42" s="57">
        <v>4</v>
      </c>
      <c r="G42" s="57">
        <v>4</v>
      </c>
      <c r="H42" s="58">
        <v>0</v>
      </c>
      <c r="I42" s="58">
        <v>4</v>
      </c>
      <c r="J42" s="58">
        <v>4</v>
      </c>
    </row>
    <row r="43" spans="1:10" ht="12.75">
      <c r="A43" s="87" t="s">
        <v>52</v>
      </c>
      <c r="B43" s="60">
        <v>5</v>
      </c>
      <c r="C43" s="60">
        <v>27</v>
      </c>
      <c r="D43" s="60">
        <v>32</v>
      </c>
      <c r="E43" s="61">
        <v>56</v>
      </c>
      <c r="F43" s="61">
        <v>237</v>
      </c>
      <c r="G43" s="61">
        <v>293</v>
      </c>
      <c r="H43" s="62">
        <v>61</v>
      </c>
      <c r="I43" s="62">
        <v>264</v>
      </c>
      <c r="J43" s="62">
        <v>325</v>
      </c>
    </row>
    <row r="44" spans="1:10" ht="12.75">
      <c r="A44" s="83"/>
      <c r="B44" s="63">
        <v>0.15625</v>
      </c>
      <c r="C44" s="63">
        <v>0.84375</v>
      </c>
      <c r="D44" s="60"/>
      <c r="E44" s="64">
        <v>0.19112627986348124</v>
      </c>
      <c r="F44" s="64">
        <v>0.8088737201365188</v>
      </c>
      <c r="G44" s="61"/>
      <c r="H44" s="65">
        <v>0.18769230769230769</v>
      </c>
      <c r="I44" s="65">
        <v>0.8123076923076923</v>
      </c>
      <c r="J44" s="62"/>
    </row>
    <row r="45" spans="1:10" ht="12.75">
      <c r="A45" s="174"/>
      <c r="B45" s="175"/>
      <c r="C45" s="175"/>
      <c r="D45" s="176"/>
      <c r="E45" s="175"/>
      <c r="F45" s="175"/>
      <c r="G45" s="176"/>
      <c r="H45" s="175"/>
      <c r="I45" s="175"/>
      <c r="J45" s="176"/>
    </row>
    <row r="46" spans="1:10" ht="12.75">
      <c r="A46" s="150" t="s">
        <v>325</v>
      </c>
      <c r="B46" s="151"/>
      <c r="C46" s="151"/>
      <c r="D46" s="151"/>
      <c r="E46" s="151"/>
      <c r="F46" s="151"/>
      <c r="G46" s="151"/>
      <c r="H46" s="151"/>
      <c r="I46" s="151"/>
      <c r="J46" s="152"/>
    </row>
    <row r="47" spans="1:10" ht="12.75">
      <c r="A47" s="83" t="s">
        <v>326</v>
      </c>
      <c r="B47" s="56">
        <v>22</v>
      </c>
      <c r="C47" s="56">
        <v>31</v>
      </c>
      <c r="D47" s="56">
        <v>53</v>
      </c>
      <c r="E47" s="57">
        <v>27</v>
      </c>
      <c r="F47" s="57">
        <v>94</v>
      </c>
      <c r="G47" s="57">
        <v>121</v>
      </c>
      <c r="H47" s="58">
        <v>49</v>
      </c>
      <c r="I47" s="58">
        <v>125</v>
      </c>
      <c r="J47" s="58">
        <v>174</v>
      </c>
    </row>
    <row r="48" spans="1:10" ht="12.75">
      <c r="A48" s="83" t="s">
        <v>327</v>
      </c>
      <c r="B48" s="56">
        <v>0</v>
      </c>
      <c r="C48" s="56">
        <v>2</v>
      </c>
      <c r="D48" s="56">
        <v>2</v>
      </c>
      <c r="E48" s="57">
        <v>0</v>
      </c>
      <c r="F48" s="57">
        <v>0</v>
      </c>
      <c r="G48" s="57">
        <v>0</v>
      </c>
      <c r="H48" s="58">
        <v>0</v>
      </c>
      <c r="I48" s="58">
        <v>2</v>
      </c>
      <c r="J48" s="58">
        <v>2</v>
      </c>
    </row>
    <row r="49" spans="1:10" ht="12.75">
      <c r="A49" s="83" t="s">
        <v>328</v>
      </c>
      <c r="B49" s="56">
        <v>1</v>
      </c>
      <c r="C49" s="56">
        <v>0</v>
      </c>
      <c r="D49" s="56">
        <v>1</v>
      </c>
      <c r="E49" s="57">
        <v>0</v>
      </c>
      <c r="F49" s="57">
        <v>0</v>
      </c>
      <c r="G49" s="57">
        <v>0</v>
      </c>
      <c r="H49" s="58">
        <v>1</v>
      </c>
      <c r="I49" s="58">
        <v>0</v>
      </c>
      <c r="J49" s="58">
        <v>1</v>
      </c>
    </row>
    <row r="50" spans="1:10" ht="12.75">
      <c r="A50" s="83" t="s">
        <v>329</v>
      </c>
      <c r="B50" s="56">
        <v>0</v>
      </c>
      <c r="C50" s="56">
        <v>0</v>
      </c>
      <c r="D50" s="56">
        <v>0</v>
      </c>
      <c r="E50" s="57">
        <v>5</v>
      </c>
      <c r="F50" s="57">
        <v>10</v>
      </c>
      <c r="G50" s="57">
        <v>15</v>
      </c>
      <c r="H50" s="58">
        <v>5</v>
      </c>
      <c r="I50" s="58">
        <v>10</v>
      </c>
      <c r="J50" s="58">
        <v>15</v>
      </c>
    </row>
    <row r="51" spans="1:10" ht="12.75">
      <c r="A51" s="83" t="s">
        <v>330</v>
      </c>
      <c r="B51" s="56">
        <v>0</v>
      </c>
      <c r="C51" s="56">
        <v>0</v>
      </c>
      <c r="D51" s="56">
        <v>0</v>
      </c>
      <c r="E51" s="57">
        <v>2</v>
      </c>
      <c r="F51" s="57">
        <v>1</v>
      </c>
      <c r="G51" s="57">
        <v>3</v>
      </c>
      <c r="H51" s="58">
        <v>2</v>
      </c>
      <c r="I51" s="58">
        <v>1</v>
      </c>
      <c r="J51" s="58">
        <v>3</v>
      </c>
    </row>
    <row r="52" spans="1:10" ht="12.75">
      <c r="A52" s="83" t="s">
        <v>331</v>
      </c>
      <c r="B52" s="56">
        <v>0</v>
      </c>
      <c r="C52" s="56">
        <v>0</v>
      </c>
      <c r="D52" s="56">
        <v>0</v>
      </c>
      <c r="E52" s="57">
        <v>0</v>
      </c>
      <c r="F52" s="57">
        <v>1</v>
      </c>
      <c r="G52" s="57">
        <v>1</v>
      </c>
      <c r="H52" s="58">
        <v>0</v>
      </c>
      <c r="I52" s="58">
        <v>1</v>
      </c>
      <c r="J52" s="58">
        <v>1</v>
      </c>
    </row>
    <row r="53" spans="1:10" ht="12.75">
      <c r="A53" s="83" t="s">
        <v>332</v>
      </c>
      <c r="B53" s="56">
        <v>0</v>
      </c>
      <c r="C53" s="56">
        <v>0</v>
      </c>
      <c r="D53" s="56">
        <v>0</v>
      </c>
      <c r="E53" s="57">
        <v>5</v>
      </c>
      <c r="F53" s="57">
        <v>14</v>
      </c>
      <c r="G53" s="57">
        <v>19</v>
      </c>
      <c r="H53" s="58">
        <v>5</v>
      </c>
      <c r="I53" s="58">
        <v>14</v>
      </c>
      <c r="J53" s="58">
        <v>19</v>
      </c>
    </row>
    <row r="54" spans="1:10" ht="12.75">
      <c r="A54" s="83" t="s">
        <v>333</v>
      </c>
      <c r="B54" s="56">
        <v>1</v>
      </c>
      <c r="C54" s="56">
        <v>0</v>
      </c>
      <c r="D54" s="56">
        <v>1</v>
      </c>
      <c r="E54" s="57">
        <v>0</v>
      </c>
      <c r="F54" s="57">
        <v>0</v>
      </c>
      <c r="G54" s="57">
        <v>0</v>
      </c>
      <c r="H54" s="58">
        <v>1</v>
      </c>
      <c r="I54" s="58">
        <v>0</v>
      </c>
      <c r="J54" s="58">
        <v>1</v>
      </c>
    </row>
    <row r="55" spans="1:10" ht="12.75">
      <c r="A55" s="83" t="s">
        <v>334</v>
      </c>
      <c r="B55" s="56">
        <v>0</v>
      </c>
      <c r="C55" s="56">
        <v>0</v>
      </c>
      <c r="D55" s="56">
        <v>0</v>
      </c>
      <c r="E55" s="57">
        <v>1</v>
      </c>
      <c r="F55" s="57">
        <v>10</v>
      </c>
      <c r="G55" s="57">
        <v>11</v>
      </c>
      <c r="H55" s="58">
        <v>1</v>
      </c>
      <c r="I55" s="58">
        <v>10</v>
      </c>
      <c r="J55" s="58">
        <v>11</v>
      </c>
    </row>
    <row r="56" spans="1:10" ht="12.75">
      <c r="A56" s="83" t="s">
        <v>335</v>
      </c>
      <c r="B56" s="56">
        <v>0</v>
      </c>
      <c r="C56" s="56">
        <v>0</v>
      </c>
      <c r="D56" s="56">
        <v>0</v>
      </c>
      <c r="E56" s="57">
        <v>1</v>
      </c>
      <c r="F56" s="57">
        <v>18</v>
      </c>
      <c r="G56" s="57">
        <v>19</v>
      </c>
      <c r="H56" s="58">
        <v>1</v>
      </c>
      <c r="I56" s="58">
        <v>18</v>
      </c>
      <c r="J56" s="58">
        <v>19</v>
      </c>
    </row>
    <row r="57" spans="1:10" ht="12.75">
      <c r="A57" s="83" t="s">
        <v>336</v>
      </c>
      <c r="B57" s="56">
        <v>0</v>
      </c>
      <c r="C57" s="56">
        <v>0</v>
      </c>
      <c r="D57" s="56">
        <v>0</v>
      </c>
      <c r="E57" s="57">
        <v>2</v>
      </c>
      <c r="F57" s="57">
        <v>21</v>
      </c>
      <c r="G57" s="57">
        <v>23</v>
      </c>
      <c r="H57" s="58">
        <v>2</v>
      </c>
      <c r="I57" s="58">
        <v>21</v>
      </c>
      <c r="J57" s="58">
        <v>23</v>
      </c>
    </row>
    <row r="58" spans="1:10" ht="12.75">
      <c r="A58" s="83" t="s">
        <v>337</v>
      </c>
      <c r="B58" s="56">
        <v>0</v>
      </c>
      <c r="C58" s="56">
        <v>0</v>
      </c>
      <c r="D58" s="56">
        <v>0</v>
      </c>
      <c r="E58" s="57">
        <v>1</v>
      </c>
      <c r="F58" s="57">
        <v>1</v>
      </c>
      <c r="G58" s="57">
        <v>2</v>
      </c>
      <c r="H58" s="58">
        <v>1</v>
      </c>
      <c r="I58" s="58">
        <v>1</v>
      </c>
      <c r="J58" s="58">
        <v>2</v>
      </c>
    </row>
    <row r="59" spans="1:10" ht="12.75">
      <c r="A59" s="83" t="s">
        <v>338</v>
      </c>
      <c r="B59" s="56">
        <v>3</v>
      </c>
      <c r="C59" s="56">
        <v>41</v>
      </c>
      <c r="D59" s="56">
        <v>44</v>
      </c>
      <c r="E59" s="57">
        <v>8</v>
      </c>
      <c r="F59" s="57">
        <v>118</v>
      </c>
      <c r="G59" s="57">
        <v>126</v>
      </c>
      <c r="H59" s="58">
        <v>11</v>
      </c>
      <c r="I59" s="58">
        <v>159</v>
      </c>
      <c r="J59" s="58">
        <v>170</v>
      </c>
    </row>
    <row r="60" spans="1:10" ht="12.75">
      <c r="A60" s="83" t="s">
        <v>339</v>
      </c>
      <c r="B60" s="56">
        <v>0</v>
      </c>
      <c r="C60" s="56">
        <v>0</v>
      </c>
      <c r="D60" s="56">
        <v>0</v>
      </c>
      <c r="E60" s="57">
        <v>0</v>
      </c>
      <c r="F60" s="57">
        <v>7</v>
      </c>
      <c r="G60" s="57">
        <v>7</v>
      </c>
      <c r="H60" s="58">
        <v>0</v>
      </c>
      <c r="I60" s="58">
        <v>7</v>
      </c>
      <c r="J60" s="58">
        <v>7</v>
      </c>
    </row>
    <row r="61" spans="1:10" ht="12.75">
      <c r="A61" s="83" t="s">
        <v>340</v>
      </c>
      <c r="B61" s="56">
        <v>0</v>
      </c>
      <c r="C61" s="56">
        <v>0</v>
      </c>
      <c r="D61" s="56">
        <v>0</v>
      </c>
      <c r="E61" s="57">
        <v>1</v>
      </c>
      <c r="F61" s="57">
        <v>9</v>
      </c>
      <c r="G61" s="57">
        <v>10</v>
      </c>
      <c r="H61" s="58">
        <v>1</v>
      </c>
      <c r="I61" s="58">
        <v>9</v>
      </c>
      <c r="J61" s="58">
        <v>10</v>
      </c>
    </row>
    <row r="62" spans="1:10" ht="12.75">
      <c r="A62" s="83" t="s">
        <v>341</v>
      </c>
      <c r="B62" s="56">
        <v>0</v>
      </c>
      <c r="C62" s="56">
        <v>0</v>
      </c>
      <c r="D62" s="56">
        <v>0</v>
      </c>
      <c r="E62" s="57">
        <v>1</v>
      </c>
      <c r="F62" s="57">
        <v>11</v>
      </c>
      <c r="G62" s="57">
        <v>12</v>
      </c>
      <c r="H62" s="58">
        <v>1</v>
      </c>
      <c r="I62" s="58">
        <v>11</v>
      </c>
      <c r="J62" s="58">
        <v>12</v>
      </c>
    </row>
    <row r="63" spans="1:10" ht="12.75">
      <c r="A63" s="87" t="s">
        <v>52</v>
      </c>
      <c r="B63" s="60">
        <f aca="true" t="shared" si="0" ref="B63:J63">SUM(B47:B62)</f>
        <v>27</v>
      </c>
      <c r="C63" s="60">
        <f t="shared" si="0"/>
        <v>74</v>
      </c>
      <c r="D63" s="60">
        <f t="shared" si="0"/>
        <v>101</v>
      </c>
      <c r="E63" s="61">
        <f t="shared" si="0"/>
        <v>54</v>
      </c>
      <c r="F63" s="61">
        <f t="shared" si="0"/>
        <v>315</v>
      </c>
      <c r="G63" s="61">
        <f t="shared" si="0"/>
        <v>369</v>
      </c>
      <c r="H63" s="62">
        <f t="shared" si="0"/>
        <v>81</v>
      </c>
      <c r="I63" s="62">
        <f t="shared" si="0"/>
        <v>389</v>
      </c>
      <c r="J63" s="62">
        <f t="shared" si="0"/>
        <v>470</v>
      </c>
    </row>
    <row r="64" spans="1:10" ht="12.75">
      <c r="A64" s="83"/>
      <c r="B64" s="63">
        <f>SUM(B63/D63)</f>
        <v>0.26732673267326734</v>
      </c>
      <c r="C64" s="63">
        <f>SUM(C63/D63)</f>
        <v>0.7326732673267327</v>
      </c>
      <c r="D64" s="60"/>
      <c r="E64" s="64">
        <f>SUM(E63/G63)</f>
        <v>0.14634146341463414</v>
      </c>
      <c r="F64" s="64">
        <f>SUM(F63/G63)</f>
        <v>0.8536585365853658</v>
      </c>
      <c r="G64" s="61"/>
      <c r="H64" s="65">
        <f>SUM(H63/J63)</f>
        <v>0.1723404255319149</v>
      </c>
      <c r="I64" s="65">
        <f>SUM(I63/J63)</f>
        <v>0.8276595744680851</v>
      </c>
      <c r="J64" s="62"/>
    </row>
    <row r="65" spans="1:10" ht="12.75">
      <c r="A65" s="126"/>
      <c r="B65" s="110"/>
      <c r="C65" s="110"/>
      <c r="D65" s="111"/>
      <c r="E65" s="110"/>
      <c r="F65" s="110"/>
      <c r="G65" s="111"/>
      <c r="H65" s="110"/>
      <c r="I65" s="110"/>
      <c r="J65" s="111"/>
    </row>
    <row r="66" spans="1:10" ht="12.75">
      <c r="A66" s="150" t="s">
        <v>342</v>
      </c>
      <c r="B66" s="151"/>
      <c r="C66" s="151"/>
      <c r="D66" s="151"/>
      <c r="E66" s="151"/>
      <c r="F66" s="151"/>
      <c r="G66" s="151"/>
      <c r="H66" s="151"/>
      <c r="I66" s="151"/>
      <c r="J66" s="152"/>
    </row>
    <row r="67" spans="1:10" ht="12.75">
      <c r="A67" s="83" t="s">
        <v>343</v>
      </c>
      <c r="B67" s="56">
        <v>4</v>
      </c>
      <c r="C67" s="56">
        <v>29</v>
      </c>
      <c r="D67" s="56">
        <v>33</v>
      </c>
      <c r="E67" s="57">
        <v>14</v>
      </c>
      <c r="F67" s="57">
        <v>60</v>
      </c>
      <c r="G67" s="57">
        <v>74</v>
      </c>
      <c r="H67" s="177">
        <v>18</v>
      </c>
      <c r="I67" s="177">
        <v>89</v>
      </c>
      <c r="J67" s="177">
        <f>SUM(H67:I67)</f>
        <v>107</v>
      </c>
    </row>
    <row r="68" spans="1:10" ht="12.75">
      <c r="A68" s="83" t="s">
        <v>344</v>
      </c>
      <c r="B68" s="56">
        <v>2</v>
      </c>
      <c r="C68" s="56">
        <v>5</v>
      </c>
      <c r="D68" s="56">
        <v>7</v>
      </c>
      <c r="E68" s="57">
        <v>5</v>
      </c>
      <c r="F68" s="57">
        <v>28</v>
      </c>
      <c r="G68" s="57">
        <v>33</v>
      </c>
      <c r="H68" s="177">
        <v>7</v>
      </c>
      <c r="I68" s="177">
        <v>33</v>
      </c>
      <c r="J68" s="177">
        <v>40</v>
      </c>
    </row>
    <row r="69" spans="1:10" ht="12.75">
      <c r="A69" s="83" t="s">
        <v>345</v>
      </c>
      <c r="B69" s="56">
        <v>0</v>
      </c>
      <c r="C69" s="56">
        <v>0</v>
      </c>
      <c r="D69" s="56">
        <v>0</v>
      </c>
      <c r="E69" s="57">
        <v>3</v>
      </c>
      <c r="F69" s="57">
        <v>12</v>
      </c>
      <c r="G69" s="57">
        <v>15</v>
      </c>
      <c r="H69" s="177">
        <v>3</v>
      </c>
      <c r="I69" s="177">
        <v>12</v>
      </c>
      <c r="J69" s="177">
        <v>15</v>
      </c>
    </row>
    <row r="70" spans="1:10" ht="12.75">
      <c r="A70" s="83" t="s">
        <v>346</v>
      </c>
      <c r="B70" s="56">
        <v>0</v>
      </c>
      <c r="C70" s="56">
        <v>0</v>
      </c>
      <c r="D70" s="56">
        <v>0</v>
      </c>
      <c r="E70" s="57">
        <v>2</v>
      </c>
      <c r="F70" s="57">
        <v>4</v>
      </c>
      <c r="G70" s="57">
        <v>6</v>
      </c>
      <c r="H70" s="177">
        <v>2</v>
      </c>
      <c r="I70" s="177">
        <v>4</v>
      </c>
      <c r="J70" s="177">
        <v>6</v>
      </c>
    </row>
    <row r="71" spans="1:10" ht="12.75">
      <c r="A71" s="83" t="s">
        <v>347</v>
      </c>
      <c r="B71" s="56">
        <v>0</v>
      </c>
      <c r="C71" s="56">
        <v>0</v>
      </c>
      <c r="D71" s="56">
        <v>0</v>
      </c>
      <c r="E71" s="57">
        <v>0</v>
      </c>
      <c r="F71" s="57">
        <v>1</v>
      </c>
      <c r="G71" s="57">
        <v>1</v>
      </c>
      <c r="H71" s="177">
        <v>0</v>
      </c>
      <c r="I71" s="177">
        <v>1</v>
      </c>
      <c r="J71" s="177">
        <v>1</v>
      </c>
    </row>
    <row r="72" spans="1:10" ht="12.75">
      <c r="A72" s="83" t="s">
        <v>348</v>
      </c>
      <c r="B72" s="56">
        <v>0</v>
      </c>
      <c r="C72" s="56">
        <v>0</v>
      </c>
      <c r="D72" s="56">
        <v>0</v>
      </c>
      <c r="E72" s="57">
        <v>1</v>
      </c>
      <c r="F72" s="57">
        <v>2</v>
      </c>
      <c r="G72" s="57">
        <v>3</v>
      </c>
      <c r="H72" s="177">
        <v>1</v>
      </c>
      <c r="I72" s="177">
        <v>2</v>
      </c>
      <c r="J72" s="177">
        <v>3</v>
      </c>
    </row>
    <row r="73" spans="1:10" ht="12.75">
      <c r="A73" s="87" t="s">
        <v>52</v>
      </c>
      <c r="B73" s="60">
        <f aca="true" t="shared" si="1" ref="B73:J73">SUM(B67:B72)</f>
        <v>6</v>
      </c>
      <c r="C73" s="60">
        <f t="shared" si="1"/>
        <v>34</v>
      </c>
      <c r="D73" s="60">
        <f t="shared" si="1"/>
        <v>40</v>
      </c>
      <c r="E73" s="61">
        <f t="shared" si="1"/>
        <v>25</v>
      </c>
      <c r="F73" s="61">
        <f t="shared" si="1"/>
        <v>107</v>
      </c>
      <c r="G73" s="61">
        <f t="shared" si="1"/>
        <v>132</v>
      </c>
      <c r="H73" s="167">
        <f t="shared" si="1"/>
        <v>31</v>
      </c>
      <c r="I73" s="167">
        <f t="shared" si="1"/>
        <v>141</v>
      </c>
      <c r="J73" s="167">
        <f t="shared" si="1"/>
        <v>172</v>
      </c>
    </row>
    <row r="74" spans="1:10" ht="12.75">
      <c r="A74" s="83"/>
      <c r="B74" s="63">
        <f>SUM(B73/D73)</f>
        <v>0.15</v>
      </c>
      <c r="C74" s="63">
        <f>SUM(C73/D73)</f>
        <v>0.85</v>
      </c>
      <c r="D74" s="60"/>
      <c r="E74" s="64">
        <f>SUM(E73/G73)</f>
        <v>0.1893939393939394</v>
      </c>
      <c r="F74" s="64">
        <f>SUM(F73/G73)</f>
        <v>0.8106060606060606</v>
      </c>
      <c r="G74" s="61"/>
      <c r="H74" s="121">
        <f>SUM(H73/J73)</f>
        <v>0.18023255813953487</v>
      </c>
      <c r="I74" s="121">
        <f>SUM(I73/J73)</f>
        <v>0.8197674418604651</v>
      </c>
      <c r="J74" s="167"/>
    </row>
    <row r="75" spans="1:10" ht="12.75">
      <c r="A75" s="174"/>
      <c r="B75" s="175"/>
      <c r="C75" s="175"/>
      <c r="D75" s="176"/>
      <c r="E75" s="175"/>
      <c r="F75" s="175"/>
      <c r="G75" s="176"/>
      <c r="H75" s="162"/>
      <c r="I75" s="162"/>
      <c r="J75" s="163"/>
    </row>
    <row r="76" spans="1:10" ht="12.75">
      <c r="A76" s="150" t="s">
        <v>349</v>
      </c>
      <c r="B76" s="151"/>
      <c r="C76" s="151"/>
      <c r="D76" s="151"/>
      <c r="E76" s="151"/>
      <c r="F76" s="151"/>
      <c r="G76" s="151"/>
      <c r="H76" s="151"/>
      <c r="I76" s="151"/>
      <c r="J76" s="152"/>
    </row>
    <row r="77" spans="1:10" ht="12.75">
      <c r="A77" s="83" t="s">
        <v>350</v>
      </c>
      <c r="B77" s="56">
        <v>36</v>
      </c>
      <c r="C77" s="56">
        <v>33</v>
      </c>
      <c r="D77" s="56">
        <v>69</v>
      </c>
      <c r="E77" s="57">
        <v>94</v>
      </c>
      <c r="F77" s="57">
        <v>76</v>
      </c>
      <c r="G77" s="57">
        <v>170</v>
      </c>
      <c r="H77" s="58">
        <v>130</v>
      </c>
      <c r="I77" s="58">
        <v>109</v>
      </c>
      <c r="J77" s="58">
        <v>239</v>
      </c>
    </row>
    <row r="78" spans="1:10" ht="12.75">
      <c r="A78" s="83" t="s">
        <v>351</v>
      </c>
      <c r="B78" s="56">
        <v>0</v>
      </c>
      <c r="C78" s="56">
        <v>0</v>
      </c>
      <c r="D78" s="56">
        <v>0</v>
      </c>
      <c r="E78" s="57">
        <v>1</v>
      </c>
      <c r="F78" s="57">
        <v>0</v>
      </c>
      <c r="G78" s="57">
        <v>1</v>
      </c>
      <c r="H78" s="58">
        <v>1</v>
      </c>
      <c r="I78" s="58">
        <v>0</v>
      </c>
      <c r="J78" s="58">
        <v>1</v>
      </c>
    </row>
    <row r="79" spans="1:10" ht="12.75">
      <c r="A79" s="83" t="s">
        <v>352</v>
      </c>
      <c r="B79" s="56">
        <v>0</v>
      </c>
      <c r="C79" s="56">
        <v>1</v>
      </c>
      <c r="D79" s="56">
        <v>1</v>
      </c>
      <c r="E79" s="57">
        <v>0</v>
      </c>
      <c r="F79" s="57">
        <v>0</v>
      </c>
      <c r="G79" s="57">
        <v>0</v>
      </c>
      <c r="H79" s="58">
        <v>0</v>
      </c>
      <c r="I79" s="58">
        <v>1</v>
      </c>
      <c r="J79" s="58">
        <v>1</v>
      </c>
    </row>
    <row r="80" spans="1:10" ht="12.75">
      <c r="A80" s="83" t="s">
        <v>353</v>
      </c>
      <c r="B80" s="56">
        <v>0</v>
      </c>
      <c r="C80" s="56">
        <v>0</v>
      </c>
      <c r="D80" s="56">
        <v>0</v>
      </c>
      <c r="E80" s="57">
        <v>3</v>
      </c>
      <c r="F80" s="57">
        <v>5</v>
      </c>
      <c r="G80" s="57">
        <v>8</v>
      </c>
      <c r="H80" s="58">
        <v>3</v>
      </c>
      <c r="I80" s="58">
        <v>5</v>
      </c>
      <c r="J80" s="58">
        <v>8</v>
      </c>
    </row>
    <row r="81" spans="1:10" ht="12.75">
      <c r="A81" s="83" t="s">
        <v>354</v>
      </c>
      <c r="B81" s="56">
        <v>0</v>
      </c>
      <c r="C81" s="56">
        <v>0</v>
      </c>
      <c r="D81" s="56">
        <v>0</v>
      </c>
      <c r="E81" s="57">
        <v>4</v>
      </c>
      <c r="F81" s="57">
        <v>3</v>
      </c>
      <c r="G81" s="57">
        <v>7</v>
      </c>
      <c r="H81" s="58">
        <v>4</v>
      </c>
      <c r="I81" s="58">
        <v>3</v>
      </c>
      <c r="J81" s="58">
        <v>7</v>
      </c>
    </row>
    <row r="82" spans="1:10" ht="12.75">
      <c r="A82" s="83" t="s">
        <v>355</v>
      </c>
      <c r="B82" s="56">
        <v>0</v>
      </c>
      <c r="C82" s="56">
        <v>0</v>
      </c>
      <c r="D82" s="56">
        <v>0</v>
      </c>
      <c r="E82" s="57">
        <v>35</v>
      </c>
      <c r="F82" s="57">
        <v>71</v>
      </c>
      <c r="G82" s="57">
        <v>106</v>
      </c>
      <c r="H82" s="58">
        <v>35</v>
      </c>
      <c r="I82" s="58">
        <v>71</v>
      </c>
      <c r="J82" s="58">
        <v>106</v>
      </c>
    </row>
    <row r="83" spans="1:10" ht="12.75">
      <c r="A83" s="83" t="s">
        <v>356</v>
      </c>
      <c r="B83" s="56">
        <v>0</v>
      </c>
      <c r="C83" s="56">
        <v>0</v>
      </c>
      <c r="D83" s="56">
        <v>0</v>
      </c>
      <c r="E83" s="57">
        <v>31</v>
      </c>
      <c r="F83" s="57">
        <v>36</v>
      </c>
      <c r="G83" s="57">
        <v>67</v>
      </c>
      <c r="H83" s="58">
        <v>31</v>
      </c>
      <c r="I83" s="58">
        <v>36</v>
      </c>
      <c r="J83" s="58">
        <v>67</v>
      </c>
    </row>
    <row r="84" spans="1:10" ht="12.75">
      <c r="A84" s="87" t="s">
        <v>52</v>
      </c>
      <c r="B84" s="60">
        <f aca="true" t="shared" si="2" ref="B84:J84">SUM(B77:B83)</f>
        <v>36</v>
      </c>
      <c r="C84" s="60">
        <f t="shared" si="2"/>
        <v>34</v>
      </c>
      <c r="D84" s="60">
        <f t="shared" si="2"/>
        <v>70</v>
      </c>
      <c r="E84" s="61">
        <f t="shared" si="2"/>
        <v>168</v>
      </c>
      <c r="F84" s="61">
        <f t="shared" si="2"/>
        <v>191</v>
      </c>
      <c r="G84" s="61">
        <f t="shared" si="2"/>
        <v>359</v>
      </c>
      <c r="H84" s="62">
        <f t="shared" si="2"/>
        <v>204</v>
      </c>
      <c r="I84" s="62">
        <f t="shared" si="2"/>
        <v>225</v>
      </c>
      <c r="J84" s="62">
        <f t="shared" si="2"/>
        <v>429</v>
      </c>
    </row>
    <row r="85" spans="1:10" ht="12.75">
      <c r="A85" s="83"/>
      <c r="B85" s="63">
        <f>SUM(B84/D84)</f>
        <v>0.5142857142857142</v>
      </c>
      <c r="C85" s="63">
        <f>SUM(C84/D84)</f>
        <v>0.4857142857142857</v>
      </c>
      <c r="D85" s="60"/>
      <c r="E85" s="64">
        <f>SUM(E84/G84)</f>
        <v>0.467966573816156</v>
      </c>
      <c r="F85" s="64">
        <f>SUM(F84/G84)</f>
        <v>0.532033426183844</v>
      </c>
      <c r="G85" s="61"/>
      <c r="H85" s="121">
        <f>SUM(H84/J84)</f>
        <v>0.4755244755244755</v>
      </c>
      <c r="I85" s="121">
        <f>SUM(I84/J84)</f>
        <v>0.5244755244755245</v>
      </c>
      <c r="J85" s="167"/>
    </row>
    <row r="86" spans="1:10" ht="12.75">
      <c r="A86" s="126"/>
      <c r="B86" s="110"/>
      <c r="C86" s="110"/>
      <c r="D86" s="111"/>
      <c r="E86" s="110"/>
      <c r="F86" s="110"/>
      <c r="G86" s="111"/>
      <c r="H86" s="178"/>
      <c r="I86" s="178"/>
      <c r="J86" s="179"/>
    </row>
    <row r="87" spans="1:10" ht="15.75">
      <c r="A87" s="149" t="s">
        <v>293</v>
      </c>
      <c r="B87" s="180"/>
      <c r="C87" s="180"/>
      <c r="D87" s="59"/>
      <c r="E87" s="180"/>
      <c r="F87" s="180"/>
      <c r="G87" s="59"/>
      <c r="H87" s="113"/>
      <c r="I87" s="113"/>
      <c r="J87" s="114"/>
    </row>
    <row r="88" spans="1:10" ht="15.75">
      <c r="A88" s="149" t="s">
        <v>37</v>
      </c>
      <c r="B88" s="90">
        <f aca="true" t="shared" si="3" ref="B88:J88">SUM(B5+B14+B21+B43+B63+B73+B84)</f>
        <v>142</v>
      </c>
      <c r="C88" s="90">
        <f t="shared" si="3"/>
        <v>328</v>
      </c>
      <c r="D88" s="90">
        <f t="shared" si="3"/>
        <v>470</v>
      </c>
      <c r="E88" s="91">
        <f t="shared" si="3"/>
        <v>428</v>
      </c>
      <c r="F88" s="91">
        <f t="shared" si="3"/>
        <v>1229</v>
      </c>
      <c r="G88" s="91">
        <f t="shared" si="3"/>
        <v>1657</v>
      </c>
      <c r="H88" s="92">
        <f t="shared" si="3"/>
        <v>570</v>
      </c>
      <c r="I88" s="92">
        <f t="shared" si="3"/>
        <v>1557</v>
      </c>
      <c r="J88" s="92">
        <f t="shared" si="3"/>
        <v>2127</v>
      </c>
    </row>
    <row r="89" spans="1:10" ht="15.75">
      <c r="A89" s="170"/>
      <c r="B89" s="94">
        <f>SUM(B88/D88)</f>
        <v>0.3021276595744681</v>
      </c>
      <c r="C89" s="94">
        <f>SUM(C88/D88)</f>
        <v>0.6978723404255319</v>
      </c>
      <c r="D89" s="90"/>
      <c r="E89" s="96">
        <f>SUM(E88/G88)</f>
        <v>0.2582981291490646</v>
      </c>
      <c r="F89" s="96">
        <f>SUM(F88/G88)</f>
        <v>0.7417018708509354</v>
      </c>
      <c r="G89" s="91"/>
      <c r="H89" s="181">
        <f>SUM(H88/J88)</f>
        <v>0.2679830747531735</v>
      </c>
      <c r="I89" s="181">
        <f>SUM(I88/J88)</f>
        <v>0.7320169252468265</v>
      </c>
      <c r="J89" s="124"/>
    </row>
    <row r="92" ht="12.75">
      <c r="A92" s="37"/>
    </row>
  </sheetData>
  <sheetProtection/>
  <mergeCells count="9">
    <mergeCell ref="A46:J46"/>
    <mergeCell ref="A66:J66"/>
    <mergeCell ref="A76:J76"/>
    <mergeCell ref="B1:D1"/>
    <mergeCell ref="E1:G1"/>
    <mergeCell ref="H1:J1"/>
    <mergeCell ref="A8:J8"/>
    <mergeCell ref="A17:J17"/>
    <mergeCell ref="A24:J24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32.421875" style="0" customWidth="1"/>
    <col min="2" max="10" width="6.7109375" style="0" customWidth="1"/>
  </cols>
  <sheetData>
    <row r="1" spans="2:10" ht="12.75">
      <c r="B1" s="66" t="s">
        <v>39</v>
      </c>
      <c r="C1" s="67"/>
      <c r="D1" s="68"/>
      <c r="E1" s="70" t="s">
        <v>40</v>
      </c>
      <c r="F1" s="69"/>
      <c r="G1" s="71"/>
      <c r="H1" s="73" t="s">
        <v>26</v>
      </c>
      <c r="I1" s="72"/>
      <c r="J1" s="74"/>
    </row>
    <row r="2" spans="1:10" ht="12.75">
      <c r="A2" s="101" t="s">
        <v>357</v>
      </c>
      <c r="B2" s="52" t="s">
        <v>6</v>
      </c>
      <c r="C2" s="52" t="s">
        <v>7</v>
      </c>
      <c r="D2" s="52" t="s">
        <v>8</v>
      </c>
      <c r="E2" s="53" t="s">
        <v>6</v>
      </c>
      <c r="F2" s="53" t="s">
        <v>7</v>
      </c>
      <c r="G2" s="53" t="s">
        <v>8</v>
      </c>
      <c r="H2" s="54" t="s">
        <v>6</v>
      </c>
      <c r="I2" s="54" t="s">
        <v>7</v>
      </c>
      <c r="J2" s="54" t="s">
        <v>8</v>
      </c>
    </row>
    <row r="3" spans="1:10" ht="12.75">
      <c r="A3" s="83" t="s">
        <v>358</v>
      </c>
      <c r="B3" s="56">
        <v>2</v>
      </c>
      <c r="C3" s="56">
        <v>2</v>
      </c>
      <c r="D3" s="56">
        <v>4</v>
      </c>
      <c r="E3" s="57">
        <v>0</v>
      </c>
      <c r="F3" s="57">
        <v>0</v>
      </c>
      <c r="G3" s="57">
        <v>0</v>
      </c>
      <c r="H3" s="58">
        <v>2</v>
      </c>
      <c r="I3" s="58">
        <v>2</v>
      </c>
      <c r="J3" s="58">
        <v>4</v>
      </c>
    </row>
    <row r="4" spans="1:10" ht="12.75">
      <c r="A4" s="83" t="s">
        <v>359</v>
      </c>
      <c r="B4" s="56">
        <v>0</v>
      </c>
      <c r="C4" s="56">
        <v>0</v>
      </c>
      <c r="D4" s="56">
        <v>0</v>
      </c>
      <c r="E4" s="57">
        <v>0</v>
      </c>
      <c r="F4" s="57">
        <v>10</v>
      </c>
      <c r="G4" s="57">
        <v>10</v>
      </c>
      <c r="H4" s="58">
        <v>0</v>
      </c>
      <c r="I4" s="58">
        <v>10</v>
      </c>
      <c r="J4" s="58">
        <v>10</v>
      </c>
    </row>
    <row r="5" spans="1:10" ht="12.75">
      <c r="A5" s="83" t="s">
        <v>360</v>
      </c>
      <c r="B5" s="56">
        <v>5</v>
      </c>
      <c r="C5" s="56">
        <v>189</v>
      </c>
      <c r="D5" s="56">
        <v>194</v>
      </c>
      <c r="E5" s="57">
        <v>0</v>
      </c>
      <c r="F5" s="57">
        <v>2</v>
      </c>
      <c r="G5" s="57">
        <v>2</v>
      </c>
      <c r="H5" s="58">
        <v>5</v>
      </c>
      <c r="I5" s="58">
        <v>191</v>
      </c>
      <c r="J5" s="58">
        <v>196</v>
      </c>
    </row>
    <row r="6" spans="1:10" ht="12.75">
      <c r="A6" s="83" t="s">
        <v>361</v>
      </c>
      <c r="B6" s="56">
        <v>0</v>
      </c>
      <c r="C6" s="56">
        <v>0</v>
      </c>
      <c r="D6" s="56">
        <v>0</v>
      </c>
      <c r="E6" s="57">
        <v>1</v>
      </c>
      <c r="F6" s="57">
        <v>76</v>
      </c>
      <c r="G6" s="57">
        <v>77</v>
      </c>
      <c r="H6" s="58">
        <v>1</v>
      </c>
      <c r="I6" s="58">
        <v>76</v>
      </c>
      <c r="J6" s="58">
        <v>77</v>
      </c>
    </row>
    <row r="7" spans="1:10" ht="12.75">
      <c r="A7" s="83" t="s">
        <v>362</v>
      </c>
      <c r="B7" s="56">
        <v>0</v>
      </c>
      <c r="C7" s="56">
        <v>0</v>
      </c>
      <c r="D7" s="56">
        <v>0</v>
      </c>
      <c r="E7" s="57">
        <v>5</v>
      </c>
      <c r="F7" s="57">
        <v>69</v>
      </c>
      <c r="G7" s="57">
        <v>74</v>
      </c>
      <c r="H7" s="58">
        <v>5</v>
      </c>
      <c r="I7" s="58">
        <v>69</v>
      </c>
      <c r="J7" s="58">
        <v>74</v>
      </c>
    </row>
    <row r="8" spans="1:10" ht="12.75">
      <c r="A8" s="83" t="s">
        <v>363</v>
      </c>
      <c r="B8" s="56">
        <v>0</v>
      </c>
      <c r="C8" s="56">
        <v>0</v>
      </c>
      <c r="D8" s="56">
        <v>0</v>
      </c>
      <c r="E8" s="57">
        <v>1</v>
      </c>
      <c r="F8" s="57">
        <v>60</v>
      </c>
      <c r="G8" s="57">
        <v>61</v>
      </c>
      <c r="H8" s="58">
        <v>1</v>
      </c>
      <c r="I8" s="58">
        <v>60</v>
      </c>
      <c r="J8" s="58">
        <v>61</v>
      </c>
    </row>
    <row r="9" spans="1:10" ht="12.75">
      <c r="A9" s="83" t="s">
        <v>364</v>
      </c>
      <c r="B9" s="56">
        <v>0</v>
      </c>
      <c r="C9" s="56">
        <v>0</v>
      </c>
      <c r="D9" s="56">
        <v>0</v>
      </c>
      <c r="E9" s="57">
        <v>0</v>
      </c>
      <c r="F9" s="57">
        <v>3</v>
      </c>
      <c r="G9" s="57">
        <v>3</v>
      </c>
      <c r="H9" s="58">
        <v>0</v>
      </c>
      <c r="I9" s="58">
        <v>3</v>
      </c>
      <c r="J9" s="58">
        <v>3</v>
      </c>
    </row>
    <row r="10" spans="1:10" ht="12.75">
      <c r="A10" s="83" t="s">
        <v>365</v>
      </c>
      <c r="B10" s="56">
        <v>0</v>
      </c>
      <c r="C10" s="56">
        <v>0</v>
      </c>
      <c r="D10" s="56">
        <v>0</v>
      </c>
      <c r="E10" s="57">
        <v>1</v>
      </c>
      <c r="F10" s="57">
        <v>108</v>
      </c>
      <c r="G10" s="57">
        <v>109</v>
      </c>
      <c r="H10" s="58">
        <v>1</v>
      </c>
      <c r="I10" s="58">
        <v>108</v>
      </c>
      <c r="J10" s="58">
        <v>109</v>
      </c>
    </row>
    <row r="11" spans="1:10" ht="12.75">
      <c r="A11" s="83" t="s">
        <v>366</v>
      </c>
      <c r="B11" s="56">
        <v>0</v>
      </c>
      <c r="C11" s="56">
        <v>0</v>
      </c>
      <c r="D11" s="56">
        <v>0</v>
      </c>
      <c r="E11" s="57">
        <v>0</v>
      </c>
      <c r="F11" s="57">
        <v>1</v>
      </c>
      <c r="G11" s="57">
        <v>1</v>
      </c>
      <c r="H11" s="58">
        <v>0</v>
      </c>
      <c r="I11" s="58">
        <v>1</v>
      </c>
      <c r="J11" s="58">
        <v>1</v>
      </c>
    </row>
    <row r="12" spans="1:10" ht="12.75">
      <c r="A12" s="83" t="s">
        <v>367</v>
      </c>
      <c r="B12" s="56">
        <v>0</v>
      </c>
      <c r="C12" s="56">
        <v>0</v>
      </c>
      <c r="D12" s="56">
        <v>0</v>
      </c>
      <c r="E12" s="57">
        <v>2</v>
      </c>
      <c r="F12" s="57">
        <v>39</v>
      </c>
      <c r="G12" s="57">
        <v>41</v>
      </c>
      <c r="H12" s="58">
        <v>2</v>
      </c>
      <c r="I12" s="58">
        <v>39</v>
      </c>
      <c r="J12" s="58">
        <v>41</v>
      </c>
    </row>
    <row r="13" spans="1:10" ht="12.75">
      <c r="A13" s="83" t="s">
        <v>368</v>
      </c>
      <c r="B13" s="56">
        <v>0</v>
      </c>
      <c r="C13" s="56">
        <v>0</v>
      </c>
      <c r="D13" s="56">
        <v>0</v>
      </c>
      <c r="E13" s="57">
        <v>1</v>
      </c>
      <c r="F13" s="57">
        <v>9</v>
      </c>
      <c r="G13" s="57">
        <v>10</v>
      </c>
      <c r="H13" s="58">
        <v>1</v>
      </c>
      <c r="I13" s="58">
        <v>9</v>
      </c>
      <c r="J13" s="58">
        <v>10</v>
      </c>
    </row>
    <row r="14" spans="1:10" ht="12.75">
      <c r="A14" s="83" t="s">
        <v>369</v>
      </c>
      <c r="B14" s="56">
        <v>0</v>
      </c>
      <c r="C14" s="56">
        <v>0</v>
      </c>
      <c r="D14" s="56">
        <v>0</v>
      </c>
      <c r="E14" s="57">
        <v>0</v>
      </c>
      <c r="F14" s="57">
        <v>22</v>
      </c>
      <c r="G14" s="57">
        <v>22</v>
      </c>
      <c r="H14" s="58">
        <v>0</v>
      </c>
      <c r="I14" s="58">
        <v>22</v>
      </c>
      <c r="J14" s="58">
        <v>22</v>
      </c>
    </row>
    <row r="15" spans="1:10" ht="12.75">
      <c r="A15" s="87" t="s">
        <v>37</v>
      </c>
      <c r="B15" s="60">
        <v>7</v>
      </c>
      <c r="C15" s="60">
        <v>191</v>
      </c>
      <c r="D15" s="60">
        <v>198</v>
      </c>
      <c r="E15" s="61">
        <v>11</v>
      </c>
      <c r="F15" s="61">
        <v>399</v>
      </c>
      <c r="G15" s="61">
        <v>410</v>
      </c>
      <c r="H15" s="62">
        <v>18</v>
      </c>
      <c r="I15" s="62">
        <v>590</v>
      </c>
      <c r="J15" s="62">
        <v>608</v>
      </c>
    </row>
    <row r="16" spans="1:10" ht="12.75">
      <c r="A16" s="102"/>
      <c r="B16" s="103">
        <f>SUM(B15/D15)</f>
        <v>0.03535353535353535</v>
      </c>
      <c r="C16" s="103">
        <f>SUM(C15/D15)</f>
        <v>0.9646464646464646</v>
      </c>
      <c r="D16" s="16"/>
      <c r="E16" s="104">
        <f>SUM(E15/G15)</f>
        <v>0.026829268292682926</v>
      </c>
      <c r="F16" s="104">
        <f>SUM(F15/G15)</f>
        <v>0.973170731707317</v>
      </c>
      <c r="G16" s="18"/>
      <c r="H16" s="105">
        <f>SUM(H15/J15)</f>
        <v>0.029605263157894735</v>
      </c>
      <c r="I16" s="105">
        <f>SUM(I15/J15)</f>
        <v>0.9703947368421053</v>
      </c>
      <c r="J16" s="20"/>
    </row>
    <row r="19" ht="12.75">
      <c r="A19" s="37"/>
    </row>
  </sheetData>
  <sheetProtection/>
  <mergeCells count="3">
    <mergeCell ref="B1:D1"/>
    <mergeCell ref="E1:G1"/>
    <mergeCell ref="H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8" sqref="A16:A18"/>
    </sheetView>
  </sheetViews>
  <sheetFormatPr defaultColWidth="9.140625" defaultRowHeight="12.75"/>
  <cols>
    <col min="1" max="1" width="25.57421875" style="0" customWidth="1"/>
    <col min="2" max="10" width="6.7109375" style="0" customWidth="1"/>
  </cols>
  <sheetData>
    <row r="1" spans="1:10" ht="12.75">
      <c r="A1" s="3"/>
      <c r="B1" s="66" t="s">
        <v>24</v>
      </c>
      <c r="C1" s="67"/>
      <c r="D1" s="68"/>
      <c r="E1" s="70" t="s">
        <v>25</v>
      </c>
      <c r="F1" s="69"/>
      <c r="G1" s="71"/>
      <c r="H1" s="73" t="s">
        <v>26</v>
      </c>
      <c r="I1" s="72"/>
      <c r="J1" s="74"/>
    </row>
    <row r="2" spans="1:10" ht="12.75">
      <c r="A2" s="50" t="s">
        <v>27</v>
      </c>
      <c r="B2" s="51" t="s">
        <v>6</v>
      </c>
      <c r="C2" s="52" t="s">
        <v>7</v>
      </c>
      <c r="D2" s="52" t="s">
        <v>8</v>
      </c>
      <c r="E2" s="53" t="s">
        <v>6</v>
      </c>
      <c r="F2" s="53" t="s">
        <v>7</v>
      </c>
      <c r="G2" s="53" t="s">
        <v>8</v>
      </c>
      <c r="H2" s="54" t="s">
        <v>6</v>
      </c>
      <c r="I2" s="54" t="s">
        <v>7</v>
      </c>
      <c r="J2" s="54" t="s">
        <v>8</v>
      </c>
    </row>
    <row r="3" spans="1:10" ht="12.75">
      <c r="A3" s="55" t="s">
        <v>28</v>
      </c>
      <c r="B3" s="56">
        <v>1</v>
      </c>
      <c r="C3" s="56">
        <v>0</v>
      </c>
      <c r="D3" s="56">
        <v>1</v>
      </c>
      <c r="E3" s="57">
        <v>0</v>
      </c>
      <c r="F3" s="57">
        <v>0</v>
      </c>
      <c r="G3" s="57">
        <v>0</v>
      </c>
      <c r="H3" s="58">
        <v>1</v>
      </c>
      <c r="I3" s="58">
        <v>0</v>
      </c>
      <c r="J3" s="58">
        <v>1</v>
      </c>
    </row>
    <row r="4" spans="1:10" ht="12.75">
      <c r="A4" s="55" t="s">
        <v>29</v>
      </c>
      <c r="B4" s="56">
        <v>0</v>
      </c>
      <c r="C4" s="56">
        <v>0</v>
      </c>
      <c r="D4" s="56">
        <v>0</v>
      </c>
      <c r="E4" s="57">
        <v>1</v>
      </c>
      <c r="F4" s="57">
        <v>0</v>
      </c>
      <c r="G4" s="57">
        <v>1</v>
      </c>
      <c r="H4" s="58">
        <v>1</v>
      </c>
      <c r="I4" s="58">
        <v>0</v>
      </c>
      <c r="J4" s="58">
        <v>1</v>
      </c>
    </row>
    <row r="5" spans="1:10" ht="12.75">
      <c r="A5" s="55" t="s">
        <v>30</v>
      </c>
      <c r="B5" s="56">
        <v>1</v>
      </c>
      <c r="C5" s="56">
        <v>2</v>
      </c>
      <c r="D5" s="56">
        <v>3</v>
      </c>
      <c r="E5" s="57">
        <v>20</v>
      </c>
      <c r="F5" s="57">
        <v>27</v>
      </c>
      <c r="G5" s="57">
        <v>47</v>
      </c>
      <c r="H5" s="58">
        <v>21</v>
      </c>
      <c r="I5" s="58">
        <v>29</v>
      </c>
      <c r="J5" s="58">
        <v>50</v>
      </c>
    </row>
    <row r="6" spans="1:10" ht="12.75">
      <c r="A6" s="55" t="s">
        <v>31</v>
      </c>
      <c r="B6" s="56">
        <v>4</v>
      </c>
      <c r="C6" s="56">
        <v>8</v>
      </c>
      <c r="D6" s="56">
        <v>12</v>
      </c>
      <c r="E6" s="57">
        <v>16</v>
      </c>
      <c r="F6" s="57">
        <v>24</v>
      </c>
      <c r="G6" s="57">
        <v>40</v>
      </c>
      <c r="H6" s="58">
        <v>20</v>
      </c>
      <c r="I6" s="58">
        <v>32</v>
      </c>
      <c r="J6" s="58">
        <v>52</v>
      </c>
    </row>
    <row r="7" spans="1:10" ht="12.75">
      <c r="A7" s="55" t="s">
        <v>32</v>
      </c>
      <c r="B7" s="56">
        <v>0</v>
      </c>
      <c r="C7" s="56">
        <v>0</v>
      </c>
      <c r="D7" s="56">
        <v>0</v>
      </c>
      <c r="E7" s="57">
        <v>1</v>
      </c>
      <c r="F7" s="57">
        <v>3</v>
      </c>
      <c r="G7" s="57">
        <v>4</v>
      </c>
      <c r="H7" s="58">
        <v>1</v>
      </c>
      <c r="I7" s="58">
        <v>3</v>
      </c>
      <c r="J7" s="58">
        <v>4</v>
      </c>
    </row>
    <row r="8" spans="1:10" ht="12.75">
      <c r="A8" s="55" t="s">
        <v>33</v>
      </c>
      <c r="B8" s="56">
        <v>0</v>
      </c>
      <c r="C8" s="56">
        <v>2</v>
      </c>
      <c r="D8" s="56">
        <v>2</v>
      </c>
      <c r="E8" s="57">
        <v>0</v>
      </c>
      <c r="F8" s="57">
        <v>13</v>
      </c>
      <c r="G8" s="57">
        <v>13</v>
      </c>
      <c r="H8" s="58">
        <v>0</v>
      </c>
      <c r="I8" s="58">
        <v>15</v>
      </c>
      <c r="J8" s="58">
        <v>15</v>
      </c>
    </row>
    <row r="9" spans="1:10" ht="12.75">
      <c r="A9" s="55" t="s">
        <v>34</v>
      </c>
      <c r="B9" s="56">
        <v>0</v>
      </c>
      <c r="C9" s="56">
        <v>0</v>
      </c>
      <c r="D9" s="56">
        <v>0</v>
      </c>
      <c r="E9" s="57">
        <v>4</v>
      </c>
      <c r="F9" s="57">
        <v>2</v>
      </c>
      <c r="G9" s="57">
        <v>6</v>
      </c>
      <c r="H9" s="58">
        <v>4</v>
      </c>
      <c r="I9" s="58">
        <v>2</v>
      </c>
      <c r="J9" s="58">
        <v>6</v>
      </c>
    </row>
    <row r="10" spans="1:10" ht="12.75">
      <c r="A10" s="55" t="s">
        <v>35</v>
      </c>
      <c r="B10" s="56">
        <v>0</v>
      </c>
      <c r="C10" s="56">
        <v>0</v>
      </c>
      <c r="D10" s="56">
        <v>0</v>
      </c>
      <c r="E10" s="57">
        <v>2</v>
      </c>
      <c r="F10" s="57">
        <v>3</v>
      </c>
      <c r="G10" s="57">
        <v>5</v>
      </c>
      <c r="H10" s="58">
        <v>2</v>
      </c>
      <c r="I10" s="58">
        <v>3</v>
      </c>
      <c r="J10" s="58">
        <v>5</v>
      </c>
    </row>
    <row r="11" spans="1:10" ht="12.75">
      <c r="A11" s="55" t="s">
        <v>36</v>
      </c>
      <c r="B11" s="56">
        <v>1</v>
      </c>
      <c r="C11" s="56">
        <v>2</v>
      </c>
      <c r="D11" s="56">
        <v>3</v>
      </c>
      <c r="E11" s="57">
        <v>0</v>
      </c>
      <c r="F11" s="57">
        <v>0</v>
      </c>
      <c r="G11" s="57">
        <v>0</v>
      </c>
      <c r="H11" s="58">
        <v>1</v>
      </c>
      <c r="I11" s="58">
        <v>2</v>
      </c>
      <c r="J11" s="58">
        <v>3</v>
      </c>
    </row>
    <row r="12" spans="1:10" ht="12.75">
      <c r="A12" s="59" t="s">
        <v>37</v>
      </c>
      <c r="B12" s="60">
        <v>7</v>
      </c>
      <c r="C12" s="60">
        <v>14</v>
      </c>
      <c r="D12" s="60">
        <v>21</v>
      </c>
      <c r="E12" s="61">
        <v>44</v>
      </c>
      <c r="F12" s="61">
        <v>72</v>
      </c>
      <c r="G12" s="61">
        <v>116</v>
      </c>
      <c r="H12" s="62">
        <v>51</v>
      </c>
      <c r="I12" s="62">
        <v>86</v>
      </c>
      <c r="J12" s="62">
        <v>137</v>
      </c>
    </row>
    <row r="13" spans="1:10" ht="12.75">
      <c r="A13" s="55"/>
      <c r="B13" s="63">
        <v>0.3333333333333333</v>
      </c>
      <c r="C13" s="63">
        <v>0.6666666666666666</v>
      </c>
      <c r="D13" s="60"/>
      <c r="E13" s="64">
        <v>0.3793103448275862</v>
      </c>
      <c r="F13" s="64">
        <v>0.6206896551724138</v>
      </c>
      <c r="G13" s="61"/>
      <c r="H13" s="65">
        <v>0.3722627737226277</v>
      </c>
      <c r="I13" s="65">
        <v>0.6277372262773723</v>
      </c>
      <c r="J13" s="58"/>
    </row>
    <row r="16" ht="12.75">
      <c r="A16" s="37"/>
    </row>
  </sheetData>
  <sheetProtection/>
  <mergeCells count="3">
    <mergeCell ref="B1:D1"/>
    <mergeCell ref="E1:G1"/>
    <mergeCell ref="H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34.28125" style="0" customWidth="1"/>
    <col min="2" max="10" width="6.7109375" style="0" customWidth="1"/>
  </cols>
  <sheetData>
    <row r="1" spans="1:10" ht="12.75">
      <c r="A1" s="50" t="s">
        <v>38</v>
      </c>
      <c r="B1" s="66" t="s">
        <v>39</v>
      </c>
      <c r="C1" s="67"/>
      <c r="D1" s="68"/>
      <c r="E1" s="70" t="s">
        <v>40</v>
      </c>
      <c r="F1" s="69"/>
      <c r="G1" s="71"/>
      <c r="H1" s="73" t="s">
        <v>26</v>
      </c>
      <c r="I1" s="72"/>
      <c r="J1" s="74"/>
    </row>
    <row r="2" spans="1:10" ht="12.75">
      <c r="A2" s="75" t="s">
        <v>41</v>
      </c>
      <c r="B2" s="52" t="s">
        <v>6</v>
      </c>
      <c r="C2" s="52" t="s">
        <v>7</v>
      </c>
      <c r="D2" s="52" t="s">
        <v>8</v>
      </c>
      <c r="E2" s="53" t="s">
        <v>6</v>
      </c>
      <c r="F2" s="53" t="s">
        <v>7</v>
      </c>
      <c r="G2" s="53" t="s">
        <v>8</v>
      </c>
      <c r="H2" s="54" t="s">
        <v>6</v>
      </c>
      <c r="I2" s="54" t="s">
        <v>7</v>
      </c>
      <c r="J2" s="54" t="s">
        <v>8</v>
      </c>
    </row>
    <row r="3" spans="1:10" ht="12.75">
      <c r="A3" s="76" t="s">
        <v>42</v>
      </c>
      <c r="B3" s="77">
        <v>18</v>
      </c>
      <c r="C3" s="56">
        <v>29</v>
      </c>
      <c r="D3" s="56">
        <f>SUM(B3:C3)</f>
        <v>47</v>
      </c>
      <c r="E3" s="57">
        <v>6</v>
      </c>
      <c r="F3" s="57">
        <v>4</v>
      </c>
      <c r="G3" s="57">
        <f aca="true" t="shared" si="0" ref="G3:G13">SUM(E3:F3)</f>
        <v>10</v>
      </c>
      <c r="H3" s="58">
        <v>24</v>
      </c>
      <c r="I3" s="58">
        <v>33</v>
      </c>
      <c r="J3" s="58">
        <f>SUM(H3:I3)</f>
        <v>57</v>
      </c>
    </row>
    <row r="4" spans="1:10" ht="12.75">
      <c r="A4" s="76" t="s">
        <v>43</v>
      </c>
      <c r="B4" s="77">
        <v>0</v>
      </c>
      <c r="C4" s="56">
        <v>0</v>
      </c>
      <c r="D4" s="56">
        <v>0</v>
      </c>
      <c r="E4" s="57">
        <v>17</v>
      </c>
      <c r="F4" s="57">
        <v>22</v>
      </c>
      <c r="G4" s="57">
        <f t="shared" si="0"/>
        <v>39</v>
      </c>
      <c r="H4" s="58">
        <v>17</v>
      </c>
      <c r="I4" s="58">
        <v>22</v>
      </c>
      <c r="J4" s="58">
        <v>39</v>
      </c>
    </row>
    <row r="5" spans="1:10" ht="12.75">
      <c r="A5" s="76" t="s">
        <v>44</v>
      </c>
      <c r="B5" s="77">
        <v>0</v>
      </c>
      <c r="C5" s="56">
        <v>0</v>
      </c>
      <c r="D5" s="56">
        <v>0</v>
      </c>
      <c r="E5" s="57">
        <v>22</v>
      </c>
      <c r="F5" s="57">
        <v>28</v>
      </c>
      <c r="G5" s="57">
        <f t="shared" si="0"/>
        <v>50</v>
      </c>
      <c r="H5" s="58">
        <v>22</v>
      </c>
      <c r="I5" s="58">
        <v>28</v>
      </c>
      <c r="J5" s="58">
        <v>50</v>
      </c>
    </row>
    <row r="6" spans="1:10" ht="12.75">
      <c r="A6" s="76" t="s">
        <v>45</v>
      </c>
      <c r="B6" s="77">
        <v>0</v>
      </c>
      <c r="C6" s="56">
        <v>0</v>
      </c>
      <c r="D6" s="56">
        <v>0</v>
      </c>
      <c r="E6" s="57">
        <v>18</v>
      </c>
      <c r="F6" s="57">
        <v>25</v>
      </c>
      <c r="G6" s="57">
        <f t="shared" si="0"/>
        <v>43</v>
      </c>
      <c r="H6" s="58">
        <v>18</v>
      </c>
      <c r="I6" s="58">
        <v>25</v>
      </c>
      <c r="J6" s="58">
        <v>43</v>
      </c>
    </row>
    <row r="7" spans="1:10" ht="12.75">
      <c r="A7" s="76" t="s">
        <v>46</v>
      </c>
      <c r="B7" s="77">
        <v>0</v>
      </c>
      <c r="C7" s="56">
        <v>0</v>
      </c>
      <c r="D7" s="56">
        <v>0</v>
      </c>
      <c r="E7" s="57">
        <v>15</v>
      </c>
      <c r="F7" s="57">
        <v>23</v>
      </c>
      <c r="G7" s="57">
        <f t="shared" si="0"/>
        <v>38</v>
      </c>
      <c r="H7" s="58">
        <v>15</v>
      </c>
      <c r="I7" s="58">
        <v>23</v>
      </c>
      <c r="J7" s="58">
        <v>38</v>
      </c>
    </row>
    <row r="8" spans="1:10" ht="12.75">
      <c r="A8" s="76" t="s">
        <v>47</v>
      </c>
      <c r="B8" s="77">
        <v>0</v>
      </c>
      <c r="C8" s="56">
        <v>0</v>
      </c>
      <c r="D8" s="56">
        <v>0</v>
      </c>
      <c r="E8" s="57">
        <v>23</v>
      </c>
      <c r="F8" s="57">
        <v>21</v>
      </c>
      <c r="G8" s="57">
        <f t="shared" si="0"/>
        <v>44</v>
      </c>
      <c r="H8" s="58">
        <v>23</v>
      </c>
      <c r="I8" s="58">
        <v>21</v>
      </c>
      <c r="J8" s="58">
        <v>44</v>
      </c>
    </row>
    <row r="9" spans="1:10" ht="12.75">
      <c r="A9" s="76" t="s">
        <v>48</v>
      </c>
      <c r="B9" s="77">
        <v>2</v>
      </c>
      <c r="C9" s="56">
        <v>1</v>
      </c>
      <c r="D9" s="56">
        <v>3</v>
      </c>
      <c r="E9" s="57">
        <v>0</v>
      </c>
      <c r="F9" s="57">
        <v>1</v>
      </c>
      <c r="G9" s="57">
        <f t="shared" si="0"/>
        <v>1</v>
      </c>
      <c r="H9" s="58">
        <v>2</v>
      </c>
      <c r="I9" s="58">
        <v>2</v>
      </c>
      <c r="J9" s="58">
        <v>4</v>
      </c>
    </row>
    <row r="10" spans="1:10" ht="12.75">
      <c r="A10" s="76" t="s">
        <v>49</v>
      </c>
      <c r="B10" s="77">
        <v>0</v>
      </c>
      <c r="C10" s="56">
        <v>0</v>
      </c>
      <c r="D10" s="56">
        <v>0</v>
      </c>
      <c r="E10" s="57">
        <v>0</v>
      </c>
      <c r="F10" s="57">
        <v>6</v>
      </c>
      <c r="G10" s="57">
        <f t="shared" si="0"/>
        <v>6</v>
      </c>
      <c r="H10" s="58">
        <v>0</v>
      </c>
      <c r="I10" s="58">
        <v>6</v>
      </c>
      <c r="J10" s="58">
        <v>6</v>
      </c>
    </row>
    <row r="11" spans="1:10" ht="12.75">
      <c r="A11" s="76" t="s">
        <v>50</v>
      </c>
      <c r="B11" s="77">
        <v>0</v>
      </c>
      <c r="C11" s="56">
        <v>0</v>
      </c>
      <c r="D11" s="56">
        <v>0</v>
      </c>
      <c r="E11" s="57">
        <v>7</v>
      </c>
      <c r="F11" s="57">
        <v>40</v>
      </c>
      <c r="G11" s="57">
        <f t="shared" si="0"/>
        <v>47</v>
      </c>
      <c r="H11" s="58">
        <v>7</v>
      </c>
      <c r="I11" s="58">
        <v>40</v>
      </c>
      <c r="J11" s="58">
        <v>47</v>
      </c>
    </row>
    <row r="12" spans="1:10" ht="12.75">
      <c r="A12" s="76" t="s">
        <v>51</v>
      </c>
      <c r="B12" s="77">
        <v>0</v>
      </c>
      <c r="C12" s="56">
        <v>0</v>
      </c>
      <c r="D12" s="56">
        <v>0</v>
      </c>
      <c r="E12" s="57">
        <v>14</v>
      </c>
      <c r="F12" s="57">
        <v>27</v>
      </c>
      <c r="G12" s="57">
        <f t="shared" si="0"/>
        <v>41</v>
      </c>
      <c r="H12" s="58">
        <v>14</v>
      </c>
      <c r="I12" s="58">
        <v>27</v>
      </c>
      <c r="J12" s="58">
        <v>41</v>
      </c>
    </row>
    <row r="13" spans="1:10" ht="12.75">
      <c r="A13" s="50" t="s">
        <v>52</v>
      </c>
      <c r="B13" s="78">
        <v>20</v>
      </c>
      <c r="C13" s="60">
        <v>30</v>
      </c>
      <c r="D13" s="60">
        <f>SUM(D3:D12)</f>
        <v>50</v>
      </c>
      <c r="E13" s="61">
        <v>122</v>
      </c>
      <c r="F13" s="61">
        <v>197</v>
      </c>
      <c r="G13" s="61">
        <f t="shared" si="0"/>
        <v>319</v>
      </c>
      <c r="H13" s="62">
        <v>142</v>
      </c>
      <c r="I13" s="62">
        <v>227</v>
      </c>
      <c r="J13" s="62">
        <f>SUM(J3:J12)</f>
        <v>369</v>
      </c>
    </row>
    <row r="14" spans="1:10" ht="12.75">
      <c r="A14" s="76"/>
      <c r="B14" s="79">
        <v>0.39215686274509803</v>
      </c>
      <c r="C14" s="63">
        <v>0.5882352941176471</v>
      </c>
      <c r="D14" s="60"/>
      <c r="E14" s="64">
        <v>0.3824451410658307</v>
      </c>
      <c r="F14" s="64">
        <v>0.6175548589341693</v>
      </c>
      <c r="G14" s="61"/>
      <c r="H14" s="65">
        <v>0.3837837837837838</v>
      </c>
      <c r="I14" s="65">
        <v>0.6135135135135135</v>
      </c>
      <c r="J14" s="58"/>
    </row>
    <row r="15" spans="1:10" ht="12.75">
      <c r="A15" s="80"/>
      <c r="B15" s="81"/>
      <c r="C15" s="81"/>
      <c r="D15" s="81"/>
      <c r="E15" s="81"/>
      <c r="F15" s="81"/>
      <c r="G15" s="81"/>
      <c r="H15" s="81"/>
      <c r="I15" s="81"/>
      <c r="J15" s="81"/>
    </row>
    <row r="16" ht="12.75">
      <c r="A16" s="82" t="s">
        <v>53</v>
      </c>
    </row>
    <row r="17" spans="1:10" ht="12.75">
      <c r="A17" s="83" t="s">
        <v>54</v>
      </c>
      <c r="B17" s="84">
        <v>8</v>
      </c>
      <c r="C17" s="84">
        <v>12</v>
      </c>
      <c r="D17" s="84">
        <v>20</v>
      </c>
      <c r="E17" s="85">
        <v>5</v>
      </c>
      <c r="F17" s="85">
        <v>2</v>
      </c>
      <c r="G17" s="85">
        <v>7</v>
      </c>
      <c r="H17" s="86">
        <v>13</v>
      </c>
      <c r="I17" s="86">
        <v>14</v>
      </c>
      <c r="J17" s="86">
        <v>27</v>
      </c>
    </row>
    <row r="18" spans="1:10" ht="12.75">
      <c r="A18" s="83" t="s">
        <v>55</v>
      </c>
      <c r="B18" s="56">
        <v>0</v>
      </c>
      <c r="C18" s="56">
        <v>0</v>
      </c>
      <c r="D18" s="56">
        <v>0</v>
      </c>
      <c r="E18" s="57">
        <v>2</v>
      </c>
      <c r="F18" s="57">
        <v>11</v>
      </c>
      <c r="G18" s="57">
        <v>13</v>
      </c>
      <c r="H18" s="58">
        <v>2</v>
      </c>
      <c r="I18" s="58">
        <v>11</v>
      </c>
      <c r="J18" s="58">
        <v>13</v>
      </c>
    </row>
    <row r="19" spans="1:10" ht="12.75">
      <c r="A19" s="83" t="s">
        <v>56</v>
      </c>
      <c r="B19" s="56">
        <v>0</v>
      </c>
      <c r="C19" s="56">
        <v>0</v>
      </c>
      <c r="D19" s="56">
        <v>0</v>
      </c>
      <c r="E19" s="57">
        <v>2</v>
      </c>
      <c r="F19" s="57">
        <v>19</v>
      </c>
      <c r="G19" s="57">
        <v>21</v>
      </c>
      <c r="H19" s="58">
        <v>2</v>
      </c>
      <c r="I19" s="58">
        <v>19</v>
      </c>
      <c r="J19" s="58">
        <v>21</v>
      </c>
    </row>
    <row r="20" spans="1:10" ht="12.75">
      <c r="A20" s="83" t="s">
        <v>57</v>
      </c>
      <c r="B20" s="56">
        <v>0</v>
      </c>
      <c r="C20" s="56">
        <v>0</v>
      </c>
      <c r="D20" s="56">
        <v>0</v>
      </c>
      <c r="E20" s="57">
        <v>4</v>
      </c>
      <c r="F20" s="57">
        <v>14</v>
      </c>
      <c r="G20" s="57">
        <v>18</v>
      </c>
      <c r="H20" s="58">
        <v>4</v>
      </c>
      <c r="I20" s="58">
        <v>14</v>
      </c>
      <c r="J20" s="58">
        <v>18</v>
      </c>
    </row>
    <row r="21" spans="1:10" ht="12.75">
      <c r="A21" s="83" t="s">
        <v>58</v>
      </c>
      <c r="B21" s="56">
        <v>0</v>
      </c>
      <c r="C21" s="56">
        <v>1</v>
      </c>
      <c r="D21" s="56">
        <v>1</v>
      </c>
      <c r="E21" s="57">
        <v>0</v>
      </c>
      <c r="F21" s="57">
        <v>0</v>
      </c>
      <c r="G21" s="57">
        <v>0</v>
      </c>
      <c r="H21" s="58">
        <v>0</v>
      </c>
      <c r="I21" s="58">
        <v>1</v>
      </c>
      <c r="J21" s="58">
        <v>1</v>
      </c>
    </row>
    <row r="22" spans="1:10" ht="12.75">
      <c r="A22" s="87" t="s">
        <v>52</v>
      </c>
      <c r="B22" s="60">
        <v>8</v>
      </c>
      <c r="C22" s="60">
        <v>13</v>
      </c>
      <c r="D22" s="60">
        <v>21</v>
      </c>
      <c r="E22" s="61">
        <v>13</v>
      </c>
      <c r="F22" s="61">
        <v>46</v>
      </c>
      <c r="G22" s="61">
        <v>59</v>
      </c>
      <c r="H22" s="62">
        <v>21</v>
      </c>
      <c r="I22" s="62">
        <v>59</v>
      </c>
      <c r="J22" s="62">
        <f>SUM(J17:J21)</f>
        <v>80</v>
      </c>
    </row>
    <row r="23" spans="1:10" ht="12.75">
      <c r="A23" s="59"/>
      <c r="B23" s="63">
        <v>0.38095238095238093</v>
      </c>
      <c r="C23" s="63">
        <v>0.6190476190476191</v>
      </c>
      <c r="D23" s="60"/>
      <c r="E23" s="64">
        <v>0.22033898305084745</v>
      </c>
      <c r="F23" s="64">
        <v>0.7796610169491526</v>
      </c>
      <c r="G23" s="61"/>
      <c r="H23" s="65">
        <v>0.2625</v>
      </c>
      <c r="I23" s="65">
        <v>0.7375</v>
      </c>
      <c r="J23" s="62"/>
    </row>
    <row r="24" spans="1:10" ht="12.75">
      <c r="A24" s="81"/>
      <c r="B24" s="81"/>
      <c r="C24" s="81"/>
      <c r="D24" s="81"/>
      <c r="E24" s="81"/>
      <c r="F24" s="81"/>
      <c r="G24" s="81"/>
      <c r="H24" s="81"/>
      <c r="I24" s="81"/>
      <c r="J24" s="81"/>
    </row>
    <row r="25" spans="1:10" ht="15.75">
      <c r="A25" s="88" t="s">
        <v>38</v>
      </c>
      <c r="B25" s="83"/>
      <c r="C25" s="55"/>
      <c r="D25" s="55"/>
      <c r="E25" s="55"/>
      <c r="F25" s="55"/>
      <c r="G25" s="55"/>
      <c r="H25" s="55"/>
      <c r="I25" s="55"/>
      <c r="J25" s="55"/>
    </row>
    <row r="26" spans="1:10" ht="15.75">
      <c r="A26" s="89" t="s">
        <v>37</v>
      </c>
      <c r="B26" s="90">
        <v>28</v>
      </c>
      <c r="C26" s="90">
        <v>43</v>
      </c>
      <c r="D26" s="90">
        <f>SUM(D13+D22)</f>
        <v>71</v>
      </c>
      <c r="E26" s="91">
        <v>135</v>
      </c>
      <c r="F26" s="91">
        <v>243</v>
      </c>
      <c r="G26" s="91">
        <f>SUM(G13+G22)</f>
        <v>378</v>
      </c>
      <c r="H26" s="92">
        <v>163</v>
      </c>
      <c r="I26" s="92">
        <v>286</v>
      </c>
      <c r="J26" s="92">
        <f>SUM(J13+J22)</f>
        <v>449</v>
      </c>
    </row>
    <row r="27" spans="1:10" ht="15.75">
      <c r="A27" s="93"/>
      <c r="B27" s="94">
        <v>0.3888888888888889</v>
      </c>
      <c r="C27" s="94">
        <v>0.5972222222222222</v>
      </c>
      <c r="D27" s="95"/>
      <c r="E27" s="96">
        <v>0.35714285714285715</v>
      </c>
      <c r="F27" s="96">
        <v>0.6428571428571429</v>
      </c>
      <c r="G27" s="97"/>
      <c r="H27" s="98">
        <v>0.3622222222222222</v>
      </c>
      <c r="I27" s="98">
        <v>0.6355555555555555</v>
      </c>
      <c r="J27" s="99"/>
    </row>
    <row r="29" ht="12.75">
      <c r="A29" s="100"/>
    </row>
    <row r="31" ht="12.75">
      <c r="A31" s="37"/>
    </row>
  </sheetData>
  <sheetProtection/>
  <mergeCells count="3">
    <mergeCell ref="B1:D1"/>
    <mergeCell ref="E1:G1"/>
    <mergeCell ref="H1:J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24.28125" style="0" customWidth="1"/>
    <col min="2" max="10" width="6.7109375" style="0" customWidth="1"/>
  </cols>
  <sheetData>
    <row r="1" spans="2:10" ht="12.75">
      <c r="B1" s="66" t="s">
        <v>24</v>
      </c>
      <c r="C1" s="67"/>
      <c r="D1" s="68"/>
      <c r="E1" s="70" t="s">
        <v>25</v>
      </c>
      <c r="F1" s="69"/>
      <c r="G1" s="71"/>
      <c r="H1" s="73" t="s">
        <v>26</v>
      </c>
      <c r="I1" s="72"/>
      <c r="J1" s="74"/>
    </row>
    <row r="2" spans="1:10" ht="12.75">
      <c r="A2" s="101" t="s">
        <v>59</v>
      </c>
      <c r="B2" s="52" t="s">
        <v>6</v>
      </c>
      <c r="C2" s="52" t="s">
        <v>7</v>
      </c>
      <c r="D2" s="52" t="s">
        <v>8</v>
      </c>
      <c r="E2" s="53" t="s">
        <v>6</v>
      </c>
      <c r="F2" s="53" t="s">
        <v>7</v>
      </c>
      <c r="G2" s="53" t="s">
        <v>8</v>
      </c>
      <c r="H2" s="54" t="s">
        <v>6</v>
      </c>
      <c r="I2" s="54" t="s">
        <v>7</v>
      </c>
      <c r="J2" s="54" t="s">
        <v>8</v>
      </c>
    </row>
    <row r="3" spans="1:10" ht="12.75">
      <c r="A3" s="55" t="s">
        <v>60</v>
      </c>
      <c r="B3" s="56">
        <v>91</v>
      </c>
      <c r="C3" s="56">
        <v>102</v>
      </c>
      <c r="D3" s="56">
        <v>193</v>
      </c>
      <c r="E3" s="57">
        <v>106</v>
      </c>
      <c r="F3" s="57">
        <v>97</v>
      </c>
      <c r="G3" s="57">
        <v>203</v>
      </c>
      <c r="H3" s="58">
        <v>197</v>
      </c>
      <c r="I3" s="58">
        <v>199</v>
      </c>
      <c r="J3" s="58">
        <v>396</v>
      </c>
    </row>
    <row r="4" spans="1:10" ht="12.75">
      <c r="A4" s="55" t="s">
        <v>61</v>
      </c>
      <c r="B4" s="56">
        <v>6</v>
      </c>
      <c r="C4" s="56">
        <v>7</v>
      </c>
      <c r="D4" s="56">
        <v>13</v>
      </c>
      <c r="E4" s="57">
        <v>1</v>
      </c>
      <c r="F4" s="57">
        <v>0</v>
      </c>
      <c r="G4" s="57">
        <v>1</v>
      </c>
      <c r="H4" s="58">
        <v>7</v>
      </c>
      <c r="I4" s="58">
        <v>7</v>
      </c>
      <c r="J4" s="58">
        <v>14</v>
      </c>
    </row>
    <row r="5" spans="1:10" ht="12.75">
      <c r="A5" s="55" t="s">
        <v>62</v>
      </c>
      <c r="B5" s="56">
        <v>0</v>
      </c>
      <c r="C5" s="56">
        <v>0</v>
      </c>
      <c r="D5" s="56">
        <v>0</v>
      </c>
      <c r="E5" s="57">
        <v>1</v>
      </c>
      <c r="F5" s="57">
        <v>1</v>
      </c>
      <c r="G5" s="57">
        <v>2</v>
      </c>
      <c r="H5" s="58">
        <v>1</v>
      </c>
      <c r="I5" s="58">
        <v>1</v>
      </c>
      <c r="J5" s="58">
        <v>2</v>
      </c>
    </row>
    <row r="6" spans="1:10" ht="12.75">
      <c r="A6" s="55" t="s">
        <v>63</v>
      </c>
      <c r="B6" s="56">
        <v>0</v>
      </c>
      <c r="C6" s="56">
        <v>0</v>
      </c>
      <c r="D6" s="56">
        <v>0</v>
      </c>
      <c r="E6" s="57">
        <v>4</v>
      </c>
      <c r="F6" s="57">
        <v>5</v>
      </c>
      <c r="G6" s="57">
        <v>9</v>
      </c>
      <c r="H6" s="58">
        <v>4</v>
      </c>
      <c r="I6" s="58">
        <v>5</v>
      </c>
      <c r="J6" s="58">
        <v>9</v>
      </c>
    </row>
    <row r="7" spans="1:10" ht="12.75">
      <c r="A7" s="55" t="s">
        <v>64</v>
      </c>
      <c r="B7" s="56">
        <v>0</v>
      </c>
      <c r="C7" s="56">
        <v>0</v>
      </c>
      <c r="D7" s="56">
        <v>0</v>
      </c>
      <c r="E7" s="57">
        <v>10</v>
      </c>
      <c r="F7" s="57">
        <v>14</v>
      </c>
      <c r="G7" s="57">
        <v>24</v>
      </c>
      <c r="H7" s="58">
        <v>10</v>
      </c>
      <c r="I7" s="58">
        <v>14</v>
      </c>
      <c r="J7" s="58">
        <v>24</v>
      </c>
    </row>
    <row r="8" spans="1:10" ht="12.75">
      <c r="A8" s="55" t="s">
        <v>65</v>
      </c>
      <c r="B8" s="56">
        <v>0</v>
      </c>
      <c r="C8" s="56">
        <v>0</v>
      </c>
      <c r="D8" s="56">
        <v>0</v>
      </c>
      <c r="E8" s="57">
        <v>33</v>
      </c>
      <c r="F8" s="57">
        <v>29</v>
      </c>
      <c r="G8" s="57">
        <v>62</v>
      </c>
      <c r="H8" s="58">
        <v>33</v>
      </c>
      <c r="I8" s="58">
        <v>29</v>
      </c>
      <c r="J8" s="58">
        <v>62</v>
      </c>
    </row>
    <row r="9" spans="1:10" ht="12.75">
      <c r="A9" s="55" t="s">
        <v>66</v>
      </c>
      <c r="B9" s="56">
        <v>0</v>
      </c>
      <c r="C9" s="56">
        <v>0</v>
      </c>
      <c r="D9" s="56">
        <v>0</v>
      </c>
      <c r="E9" s="57">
        <v>13</v>
      </c>
      <c r="F9" s="57">
        <v>23</v>
      </c>
      <c r="G9" s="57">
        <v>36</v>
      </c>
      <c r="H9" s="58">
        <v>13</v>
      </c>
      <c r="I9" s="58">
        <v>23</v>
      </c>
      <c r="J9" s="58">
        <v>36</v>
      </c>
    </row>
    <row r="10" spans="1:10" ht="12.75">
      <c r="A10" s="55" t="s">
        <v>67</v>
      </c>
      <c r="B10" s="56">
        <v>0</v>
      </c>
      <c r="C10" s="56">
        <v>0</v>
      </c>
      <c r="D10" s="56">
        <v>0</v>
      </c>
      <c r="E10" s="57">
        <v>1</v>
      </c>
      <c r="F10" s="57">
        <v>5</v>
      </c>
      <c r="G10" s="57">
        <v>6</v>
      </c>
      <c r="H10" s="58">
        <v>1</v>
      </c>
      <c r="I10" s="58">
        <v>5</v>
      </c>
      <c r="J10" s="58">
        <v>6</v>
      </c>
    </row>
    <row r="11" spans="1:10" ht="12.75">
      <c r="A11" s="55" t="s">
        <v>68</v>
      </c>
      <c r="B11" s="56">
        <v>0</v>
      </c>
      <c r="C11" s="56">
        <v>0</v>
      </c>
      <c r="D11" s="56">
        <v>0</v>
      </c>
      <c r="E11" s="57">
        <v>1</v>
      </c>
      <c r="F11" s="57">
        <v>10</v>
      </c>
      <c r="G11" s="57">
        <v>11</v>
      </c>
      <c r="H11" s="58">
        <v>1</v>
      </c>
      <c r="I11" s="58">
        <v>10</v>
      </c>
      <c r="J11" s="58">
        <v>11</v>
      </c>
    </row>
    <row r="12" spans="1:10" ht="12.75">
      <c r="A12" s="59" t="s">
        <v>37</v>
      </c>
      <c r="B12" s="60">
        <v>97</v>
      </c>
      <c r="C12" s="60">
        <v>109</v>
      </c>
      <c r="D12" s="60">
        <v>206</v>
      </c>
      <c r="E12" s="61">
        <v>170</v>
      </c>
      <c r="F12" s="61">
        <v>184</v>
      </c>
      <c r="G12" s="61">
        <v>354</v>
      </c>
      <c r="H12" s="62">
        <v>267</v>
      </c>
      <c r="I12" s="62">
        <v>293</v>
      </c>
      <c r="J12" s="62">
        <v>560</v>
      </c>
    </row>
    <row r="13" spans="1:10" ht="12.75">
      <c r="A13" s="102"/>
      <c r="B13" s="103">
        <v>0.470873786407767</v>
      </c>
      <c r="C13" s="103">
        <v>0.529126213592233</v>
      </c>
      <c r="D13" s="16"/>
      <c r="E13" s="104">
        <v>0.480225988700565</v>
      </c>
      <c r="F13" s="104">
        <v>0.519774011299435</v>
      </c>
      <c r="G13" s="18"/>
      <c r="H13" s="105">
        <v>0.4767857142857143</v>
      </c>
      <c r="I13" s="105">
        <v>0.5232142857142857</v>
      </c>
      <c r="J13" s="106"/>
    </row>
    <row r="16" spans="1:2" ht="12.75">
      <c r="A16" s="37"/>
      <c r="B16" s="107"/>
    </row>
  </sheetData>
  <sheetProtection/>
  <mergeCells count="3">
    <mergeCell ref="B1:D1"/>
    <mergeCell ref="E1:G1"/>
    <mergeCell ref="H1:J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30">
      <selection activeCell="A48" sqref="A48"/>
    </sheetView>
  </sheetViews>
  <sheetFormatPr defaultColWidth="9.140625" defaultRowHeight="12.75"/>
  <cols>
    <col min="1" max="1" width="42.140625" style="0" customWidth="1"/>
    <col min="2" max="10" width="6.7109375" style="0" customWidth="1"/>
  </cols>
  <sheetData>
    <row r="1" spans="1:10" ht="12.75">
      <c r="A1" s="59" t="s">
        <v>69</v>
      </c>
      <c r="B1" s="66" t="s">
        <v>39</v>
      </c>
      <c r="C1" s="67"/>
      <c r="D1" s="68"/>
      <c r="E1" s="70" t="s">
        <v>40</v>
      </c>
      <c r="F1" s="69"/>
      <c r="G1" s="71"/>
      <c r="H1" s="73" t="s">
        <v>26</v>
      </c>
      <c r="I1" s="72"/>
      <c r="J1" s="74"/>
    </row>
    <row r="2" spans="1:10" ht="12.75">
      <c r="A2" s="108" t="s">
        <v>70</v>
      </c>
      <c r="B2" s="52" t="s">
        <v>6</v>
      </c>
      <c r="C2" s="52" t="s">
        <v>7</v>
      </c>
      <c r="D2" s="52" t="s">
        <v>8</v>
      </c>
      <c r="E2" s="53" t="s">
        <v>6</v>
      </c>
      <c r="F2" s="53" t="s">
        <v>7</v>
      </c>
      <c r="G2" s="53" t="s">
        <v>8</v>
      </c>
      <c r="H2" s="54" t="s">
        <v>6</v>
      </c>
      <c r="I2" s="54" t="s">
        <v>7</v>
      </c>
      <c r="J2" s="54" t="s">
        <v>8</v>
      </c>
    </row>
    <row r="3" spans="1:10" ht="12.75">
      <c r="A3" s="55" t="s">
        <v>71</v>
      </c>
      <c r="B3" s="56">
        <v>12</v>
      </c>
      <c r="C3" s="56">
        <v>5</v>
      </c>
      <c r="D3" s="56">
        <v>17</v>
      </c>
      <c r="E3" s="57">
        <v>0</v>
      </c>
      <c r="F3" s="57">
        <v>2</v>
      </c>
      <c r="G3" s="57">
        <v>2</v>
      </c>
      <c r="H3" s="58">
        <v>12</v>
      </c>
      <c r="I3" s="58">
        <v>7</v>
      </c>
      <c r="J3" s="58">
        <v>19</v>
      </c>
    </row>
    <row r="4" spans="1:10" ht="12.75">
      <c r="A4" s="55" t="s">
        <v>72</v>
      </c>
      <c r="B4" s="56">
        <v>0</v>
      </c>
      <c r="C4" s="56">
        <v>0</v>
      </c>
      <c r="D4" s="56">
        <v>0</v>
      </c>
      <c r="E4" s="57">
        <v>1</v>
      </c>
      <c r="F4" s="57">
        <v>3</v>
      </c>
      <c r="G4" s="57">
        <v>4</v>
      </c>
      <c r="H4" s="58">
        <v>1</v>
      </c>
      <c r="I4" s="58">
        <v>3</v>
      </c>
      <c r="J4" s="58">
        <v>4</v>
      </c>
    </row>
    <row r="5" spans="1:10" ht="12.75">
      <c r="A5" s="55" t="s">
        <v>73</v>
      </c>
      <c r="B5" s="56">
        <v>49</v>
      </c>
      <c r="C5" s="56">
        <v>51</v>
      </c>
      <c r="D5" s="56">
        <v>100</v>
      </c>
      <c r="E5" s="57">
        <v>48</v>
      </c>
      <c r="F5" s="57">
        <v>60</v>
      </c>
      <c r="G5" s="57">
        <v>108</v>
      </c>
      <c r="H5" s="58">
        <v>97</v>
      </c>
      <c r="I5" s="58">
        <v>111</v>
      </c>
      <c r="J5" s="58">
        <v>208</v>
      </c>
    </row>
    <row r="6" spans="1:10" ht="12.75">
      <c r="A6" s="55" t="s">
        <v>74</v>
      </c>
      <c r="B6" s="56">
        <v>0</v>
      </c>
      <c r="C6" s="56">
        <v>0</v>
      </c>
      <c r="D6" s="56">
        <v>0</v>
      </c>
      <c r="E6" s="57">
        <v>31</v>
      </c>
      <c r="F6" s="57">
        <v>45</v>
      </c>
      <c r="G6" s="57">
        <v>76</v>
      </c>
      <c r="H6" s="58">
        <v>31</v>
      </c>
      <c r="I6" s="58">
        <v>45</v>
      </c>
      <c r="J6" s="58">
        <v>76</v>
      </c>
    </row>
    <row r="7" spans="1:10" ht="12.75">
      <c r="A7" s="55" t="s">
        <v>75</v>
      </c>
      <c r="B7" s="56">
        <v>0</v>
      </c>
      <c r="C7" s="56">
        <v>1</v>
      </c>
      <c r="D7" s="56">
        <v>1</v>
      </c>
      <c r="E7" s="57">
        <v>7</v>
      </c>
      <c r="F7" s="57">
        <v>22</v>
      </c>
      <c r="G7" s="57">
        <v>29</v>
      </c>
      <c r="H7" s="58">
        <v>7</v>
      </c>
      <c r="I7" s="58">
        <v>23</v>
      </c>
      <c r="J7" s="58">
        <v>30</v>
      </c>
    </row>
    <row r="8" spans="1:10" ht="12.75">
      <c r="A8" s="55" t="s">
        <v>76</v>
      </c>
      <c r="B8" s="56">
        <v>0</v>
      </c>
      <c r="C8" s="56">
        <v>0</v>
      </c>
      <c r="D8" s="56">
        <v>0</v>
      </c>
      <c r="E8" s="57">
        <v>20</v>
      </c>
      <c r="F8" s="57">
        <v>33</v>
      </c>
      <c r="G8" s="57">
        <v>53</v>
      </c>
      <c r="H8" s="58">
        <v>20</v>
      </c>
      <c r="I8" s="58">
        <v>33</v>
      </c>
      <c r="J8" s="58">
        <v>53</v>
      </c>
    </row>
    <row r="9" spans="1:10" ht="12.75">
      <c r="A9" s="55" t="s">
        <v>77</v>
      </c>
      <c r="B9" s="56">
        <v>0</v>
      </c>
      <c r="C9" s="56">
        <v>1</v>
      </c>
      <c r="D9" s="56">
        <v>1</v>
      </c>
      <c r="E9" s="57">
        <v>17</v>
      </c>
      <c r="F9" s="57">
        <v>10</v>
      </c>
      <c r="G9" s="57">
        <v>27</v>
      </c>
      <c r="H9" s="58">
        <v>17</v>
      </c>
      <c r="I9" s="58">
        <v>11</v>
      </c>
      <c r="J9" s="58">
        <v>28</v>
      </c>
    </row>
    <row r="10" spans="1:10" ht="12.75">
      <c r="A10" s="55" t="s">
        <v>78</v>
      </c>
      <c r="B10" s="56">
        <v>1</v>
      </c>
      <c r="C10" s="56">
        <v>2</v>
      </c>
      <c r="D10" s="56">
        <v>3</v>
      </c>
      <c r="E10" s="57">
        <v>33</v>
      </c>
      <c r="F10" s="57">
        <v>38</v>
      </c>
      <c r="G10" s="57">
        <v>71</v>
      </c>
      <c r="H10" s="58">
        <v>34</v>
      </c>
      <c r="I10" s="58">
        <v>40</v>
      </c>
      <c r="J10" s="58">
        <v>74</v>
      </c>
    </row>
    <row r="11" spans="1:10" ht="12.75">
      <c r="A11" s="55" t="s">
        <v>79</v>
      </c>
      <c r="B11" s="56">
        <v>0</v>
      </c>
      <c r="C11" s="56">
        <v>1</v>
      </c>
      <c r="D11" s="56">
        <v>1</v>
      </c>
      <c r="E11" s="57">
        <v>2</v>
      </c>
      <c r="F11" s="57">
        <v>3</v>
      </c>
      <c r="G11" s="57">
        <v>5</v>
      </c>
      <c r="H11" s="58">
        <v>2</v>
      </c>
      <c r="I11" s="58">
        <v>4</v>
      </c>
      <c r="J11" s="58">
        <v>6</v>
      </c>
    </row>
    <row r="12" spans="1:10" ht="12.75">
      <c r="A12" s="55" t="s">
        <v>80</v>
      </c>
      <c r="B12" s="56">
        <v>0</v>
      </c>
      <c r="C12" s="56">
        <v>0</v>
      </c>
      <c r="D12" s="56">
        <v>0</v>
      </c>
      <c r="E12" s="57">
        <v>19</v>
      </c>
      <c r="F12" s="57">
        <v>39</v>
      </c>
      <c r="G12" s="57">
        <v>58</v>
      </c>
      <c r="H12" s="58">
        <v>19</v>
      </c>
      <c r="I12" s="58">
        <v>39</v>
      </c>
      <c r="J12" s="58">
        <v>58</v>
      </c>
    </row>
    <row r="13" spans="1:10" ht="12.75">
      <c r="A13" s="55" t="s">
        <v>81</v>
      </c>
      <c r="B13" s="56">
        <v>0</v>
      </c>
      <c r="C13" s="56">
        <v>0</v>
      </c>
      <c r="D13" s="56">
        <v>0</v>
      </c>
      <c r="E13" s="57">
        <v>30</v>
      </c>
      <c r="F13" s="57">
        <v>16</v>
      </c>
      <c r="G13" s="57">
        <v>46</v>
      </c>
      <c r="H13" s="58">
        <v>30</v>
      </c>
      <c r="I13" s="58">
        <v>16</v>
      </c>
      <c r="J13" s="58">
        <v>46</v>
      </c>
    </row>
    <row r="14" spans="1:10" ht="12.75">
      <c r="A14" s="55" t="s">
        <v>82</v>
      </c>
      <c r="B14" s="56">
        <v>0</v>
      </c>
      <c r="C14" s="56">
        <v>0</v>
      </c>
      <c r="D14" s="56">
        <v>0</v>
      </c>
      <c r="E14" s="109">
        <v>0</v>
      </c>
      <c r="F14" s="109">
        <v>2</v>
      </c>
      <c r="G14" s="109">
        <v>2</v>
      </c>
      <c r="H14" s="58">
        <v>0</v>
      </c>
      <c r="I14" s="58">
        <v>2</v>
      </c>
      <c r="J14" s="58">
        <v>2</v>
      </c>
    </row>
    <row r="15" spans="1:10" ht="12.75">
      <c r="A15" s="55" t="s">
        <v>83</v>
      </c>
      <c r="B15" s="56">
        <v>0</v>
      </c>
      <c r="C15" s="56">
        <v>0</v>
      </c>
      <c r="D15" s="56">
        <v>0</v>
      </c>
      <c r="E15" s="57">
        <v>47</v>
      </c>
      <c r="F15" s="57">
        <v>44</v>
      </c>
      <c r="G15" s="57">
        <v>91</v>
      </c>
      <c r="H15" s="58">
        <v>47</v>
      </c>
      <c r="I15" s="58">
        <v>44</v>
      </c>
      <c r="J15" s="58">
        <v>91</v>
      </c>
    </row>
    <row r="16" spans="1:10" ht="12.75">
      <c r="A16" s="55" t="s">
        <v>84</v>
      </c>
      <c r="B16" s="56">
        <v>0</v>
      </c>
      <c r="C16" s="56">
        <v>0</v>
      </c>
      <c r="D16" s="56">
        <v>0</v>
      </c>
      <c r="E16" s="57">
        <v>6</v>
      </c>
      <c r="F16" s="57">
        <v>16</v>
      </c>
      <c r="G16" s="57">
        <v>22</v>
      </c>
      <c r="H16" s="58">
        <v>6</v>
      </c>
      <c r="I16" s="58">
        <v>16</v>
      </c>
      <c r="J16" s="58">
        <v>22</v>
      </c>
    </row>
    <row r="17" spans="1:10" ht="12.75">
      <c r="A17" s="55" t="s">
        <v>85</v>
      </c>
      <c r="B17" s="56">
        <v>0</v>
      </c>
      <c r="C17" s="56">
        <v>0</v>
      </c>
      <c r="D17" s="56">
        <v>0</v>
      </c>
      <c r="E17" s="57">
        <v>2</v>
      </c>
      <c r="F17" s="57">
        <v>9</v>
      </c>
      <c r="G17" s="57">
        <v>11</v>
      </c>
      <c r="H17" s="58">
        <v>2</v>
      </c>
      <c r="I17" s="58">
        <v>9</v>
      </c>
      <c r="J17" s="58">
        <v>11</v>
      </c>
    </row>
    <row r="18" spans="1:10" ht="12.75">
      <c r="A18" s="55" t="s">
        <v>86</v>
      </c>
      <c r="B18" s="56">
        <v>0</v>
      </c>
      <c r="C18" s="56">
        <v>0</v>
      </c>
      <c r="D18" s="56">
        <v>0</v>
      </c>
      <c r="E18" s="57">
        <v>14</v>
      </c>
      <c r="F18" s="57">
        <v>7</v>
      </c>
      <c r="G18" s="57">
        <v>21</v>
      </c>
      <c r="H18" s="58">
        <v>14</v>
      </c>
      <c r="I18" s="58">
        <v>7</v>
      </c>
      <c r="J18" s="58">
        <v>21</v>
      </c>
    </row>
    <row r="19" spans="1:10" ht="12.75">
      <c r="A19" s="55" t="s">
        <v>87</v>
      </c>
      <c r="B19" s="56">
        <v>0</v>
      </c>
      <c r="C19" s="56">
        <v>0</v>
      </c>
      <c r="D19" s="56">
        <v>0</v>
      </c>
      <c r="E19" s="57">
        <v>12</v>
      </c>
      <c r="F19" s="57">
        <v>63</v>
      </c>
      <c r="G19" s="57">
        <v>75</v>
      </c>
      <c r="H19" s="58">
        <v>12</v>
      </c>
      <c r="I19" s="58">
        <v>63</v>
      </c>
      <c r="J19" s="58">
        <v>75</v>
      </c>
    </row>
    <row r="20" spans="1:10" ht="12.75">
      <c r="A20" s="55" t="s">
        <v>88</v>
      </c>
      <c r="B20" s="56">
        <v>0</v>
      </c>
      <c r="C20" s="56">
        <v>0</v>
      </c>
      <c r="D20" s="56">
        <v>0</v>
      </c>
      <c r="E20" s="57">
        <v>4</v>
      </c>
      <c r="F20" s="57">
        <v>8</v>
      </c>
      <c r="G20" s="57">
        <v>12</v>
      </c>
      <c r="H20" s="58">
        <v>4</v>
      </c>
      <c r="I20" s="58">
        <v>8</v>
      </c>
      <c r="J20" s="58">
        <v>12</v>
      </c>
    </row>
    <row r="21" spans="1:10" ht="12.75">
      <c r="A21" s="55" t="s">
        <v>89</v>
      </c>
      <c r="B21" s="56">
        <v>0</v>
      </c>
      <c r="C21" s="56">
        <v>0</v>
      </c>
      <c r="D21" s="56">
        <v>0</v>
      </c>
      <c r="E21" s="57">
        <v>0</v>
      </c>
      <c r="F21" s="57">
        <v>1</v>
      </c>
      <c r="G21" s="57">
        <v>1</v>
      </c>
      <c r="H21" s="58">
        <v>0</v>
      </c>
      <c r="I21" s="58">
        <v>1</v>
      </c>
      <c r="J21" s="58">
        <v>1</v>
      </c>
    </row>
    <row r="22" spans="1:10" ht="12.75">
      <c r="A22" s="55" t="s">
        <v>90</v>
      </c>
      <c r="B22" s="56">
        <v>0</v>
      </c>
      <c r="C22" s="56">
        <v>0</v>
      </c>
      <c r="D22" s="56">
        <v>0</v>
      </c>
      <c r="E22" s="57">
        <v>2</v>
      </c>
      <c r="F22" s="57">
        <v>0</v>
      </c>
      <c r="G22" s="57">
        <v>2</v>
      </c>
      <c r="H22" s="58">
        <v>2</v>
      </c>
      <c r="I22" s="58">
        <v>0</v>
      </c>
      <c r="J22" s="58">
        <v>2</v>
      </c>
    </row>
    <row r="23" spans="1:10" ht="12.75">
      <c r="A23" s="55" t="s">
        <v>91</v>
      </c>
      <c r="B23" s="56">
        <v>0</v>
      </c>
      <c r="C23" s="56">
        <v>0</v>
      </c>
      <c r="D23" s="56">
        <v>0</v>
      </c>
      <c r="E23" s="57">
        <v>1</v>
      </c>
      <c r="F23" s="57">
        <v>1</v>
      </c>
      <c r="G23" s="57">
        <v>2</v>
      </c>
      <c r="H23" s="58">
        <v>1</v>
      </c>
      <c r="I23" s="58">
        <v>1</v>
      </c>
      <c r="J23" s="58">
        <v>2</v>
      </c>
    </row>
    <row r="24" spans="1:10" ht="12.75">
      <c r="A24" s="55" t="s">
        <v>92</v>
      </c>
      <c r="B24" s="56">
        <v>0</v>
      </c>
      <c r="C24" s="56">
        <v>0</v>
      </c>
      <c r="D24" s="56">
        <v>0</v>
      </c>
      <c r="E24" s="57">
        <v>1</v>
      </c>
      <c r="F24" s="57">
        <v>1</v>
      </c>
      <c r="G24" s="57">
        <v>2</v>
      </c>
      <c r="H24" s="58">
        <v>1</v>
      </c>
      <c r="I24" s="58">
        <v>1</v>
      </c>
      <c r="J24" s="58">
        <v>2</v>
      </c>
    </row>
    <row r="25" spans="1:10" ht="12.75">
      <c r="A25" s="55" t="s">
        <v>93</v>
      </c>
      <c r="B25" s="56">
        <v>0</v>
      </c>
      <c r="C25" s="56">
        <v>0</v>
      </c>
      <c r="D25" s="56">
        <v>0</v>
      </c>
      <c r="E25" s="57">
        <v>1</v>
      </c>
      <c r="F25" s="57">
        <v>2</v>
      </c>
      <c r="G25" s="57">
        <v>3</v>
      </c>
      <c r="H25" s="58">
        <v>1</v>
      </c>
      <c r="I25" s="58">
        <v>2</v>
      </c>
      <c r="J25" s="58">
        <v>3</v>
      </c>
    </row>
    <row r="26" spans="1:10" ht="12.75">
      <c r="A26" s="55" t="s">
        <v>94</v>
      </c>
      <c r="B26" s="56">
        <v>0</v>
      </c>
      <c r="C26" s="56">
        <v>0</v>
      </c>
      <c r="D26" s="56">
        <v>0</v>
      </c>
      <c r="E26" s="57">
        <v>1</v>
      </c>
      <c r="F26" s="57">
        <v>5</v>
      </c>
      <c r="G26" s="57">
        <v>6</v>
      </c>
      <c r="H26" s="58">
        <v>1</v>
      </c>
      <c r="I26" s="58">
        <v>5</v>
      </c>
      <c r="J26" s="58">
        <v>6</v>
      </c>
    </row>
    <row r="27" spans="1:10" ht="12.75">
      <c r="A27" s="50" t="s">
        <v>52</v>
      </c>
      <c r="B27" s="78">
        <v>62</v>
      </c>
      <c r="C27" s="60">
        <v>61</v>
      </c>
      <c r="D27" s="60">
        <v>123</v>
      </c>
      <c r="E27" s="61">
        <v>299</v>
      </c>
      <c r="F27" s="61">
        <v>430</v>
      </c>
      <c r="G27" s="61">
        <v>729</v>
      </c>
      <c r="H27" s="62">
        <v>361</v>
      </c>
      <c r="I27" s="62">
        <v>491</v>
      </c>
      <c r="J27" s="62">
        <v>852</v>
      </c>
    </row>
    <row r="28" spans="1:10" ht="12.75">
      <c r="A28" s="55"/>
      <c r="B28" s="63">
        <v>0.5040650406504065</v>
      </c>
      <c r="C28" s="63">
        <v>0.4959349593495935</v>
      </c>
      <c r="D28" s="60"/>
      <c r="E28" s="64">
        <v>0.4101508916323731</v>
      </c>
      <c r="F28" s="64">
        <v>0.5898491083676269</v>
      </c>
      <c r="G28" s="61"/>
      <c r="H28" s="65">
        <v>0.42370892018779344</v>
      </c>
      <c r="I28" s="65">
        <v>0.5762910798122066</v>
      </c>
      <c r="J28" s="58"/>
    </row>
    <row r="29" spans="1:10" ht="12.75">
      <c r="A29" s="81"/>
      <c r="B29" s="110"/>
      <c r="C29" s="110"/>
      <c r="D29" s="111"/>
      <c r="E29" s="110"/>
      <c r="F29" s="110"/>
      <c r="G29" s="111"/>
      <c r="H29" s="110"/>
      <c r="I29" s="110"/>
      <c r="J29" s="81"/>
    </row>
    <row r="30" spans="1:10" ht="12.75">
      <c r="A30" s="112" t="s">
        <v>95</v>
      </c>
      <c r="B30" s="113"/>
      <c r="C30" s="113"/>
      <c r="D30" s="114"/>
      <c r="E30" s="113"/>
      <c r="F30" s="113"/>
      <c r="G30" s="114"/>
      <c r="H30" s="113"/>
      <c r="I30" s="113"/>
      <c r="J30" s="115"/>
    </row>
    <row r="31" spans="1:10" ht="12.75">
      <c r="A31" s="55" t="s">
        <v>96</v>
      </c>
      <c r="B31" s="56">
        <v>29</v>
      </c>
      <c r="C31" s="56">
        <v>17</v>
      </c>
      <c r="D31" s="56">
        <v>46</v>
      </c>
      <c r="E31" s="57">
        <v>61</v>
      </c>
      <c r="F31" s="57">
        <v>29</v>
      </c>
      <c r="G31" s="57">
        <v>90</v>
      </c>
      <c r="H31" s="58">
        <v>90</v>
      </c>
      <c r="I31" s="58">
        <v>46</v>
      </c>
      <c r="J31" s="58">
        <v>136</v>
      </c>
    </row>
    <row r="32" spans="1:10" ht="12.75">
      <c r="A32" s="55" t="s">
        <v>97</v>
      </c>
      <c r="B32" s="56">
        <v>1</v>
      </c>
      <c r="C32" s="56">
        <v>0</v>
      </c>
      <c r="D32" s="56">
        <v>1</v>
      </c>
      <c r="E32" s="57">
        <v>1</v>
      </c>
      <c r="F32" s="57">
        <v>0</v>
      </c>
      <c r="G32" s="57">
        <v>1</v>
      </c>
      <c r="H32" s="58">
        <v>2</v>
      </c>
      <c r="I32" s="58">
        <v>0</v>
      </c>
      <c r="J32" s="58">
        <v>2</v>
      </c>
    </row>
    <row r="33" spans="1:10" ht="12.75">
      <c r="A33" s="55" t="s">
        <v>98</v>
      </c>
      <c r="B33" s="56">
        <v>11</v>
      </c>
      <c r="C33" s="56">
        <v>2</v>
      </c>
      <c r="D33" s="56">
        <v>13</v>
      </c>
      <c r="E33" s="57">
        <v>23</v>
      </c>
      <c r="F33" s="57">
        <v>17</v>
      </c>
      <c r="G33" s="57">
        <v>40</v>
      </c>
      <c r="H33" s="58">
        <v>34</v>
      </c>
      <c r="I33" s="58">
        <v>19</v>
      </c>
      <c r="J33" s="58">
        <v>53</v>
      </c>
    </row>
    <row r="34" spans="1:10" ht="12.75">
      <c r="A34" s="55" t="s">
        <v>99</v>
      </c>
      <c r="B34" s="56">
        <v>0</v>
      </c>
      <c r="C34" s="56">
        <v>0</v>
      </c>
      <c r="D34" s="56">
        <v>0</v>
      </c>
      <c r="E34" s="57">
        <v>1</v>
      </c>
      <c r="F34" s="57">
        <v>0</v>
      </c>
      <c r="G34" s="57">
        <v>1</v>
      </c>
      <c r="H34" s="58">
        <v>1</v>
      </c>
      <c r="I34" s="58">
        <v>0</v>
      </c>
      <c r="J34" s="58">
        <v>1</v>
      </c>
    </row>
    <row r="35" spans="1:10" ht="12.75">
      <c r="A35" s="55" t="s">
        <v>100</v>
      </c>
      <c r="B35" s="56">
        <v>0</v>
      </c>
      <c r="C35" s="56">
        <v>0</v>
      </c>
      <c r="D35" s="56">
        <v>0</v>
      </c>
      <c r="E35" s="57">
        <v>18</v>
      </c>
      <c r="F35" s="57">
        <v>11</v>
      </c>
      <c r="G35" s="57">
        <v>29</v>
      </c>
      <c r="H35" s="58">
        <v>18</v>
      </c>
      <c r="I35" s="58">
        <v>11</v>
      </c>
      <c r="J35" s="58">
        <v>29</v>
      </c>
    </row>
    <row r="36" spans="1:10" ht="12.75">
      <c r="A36" s="55" t="s">
        <v>101</v>
      </c>
      <c r="B36" s="56">
        <v>0</v>
      </c>
      <c r="C36" s="56">
        <v>0</v>
      </c>
      <c r="D36" s="56">
        <v>0</v>
      </c>
      <c r="E36" s="57">
        <v>2</v>
      </c>
      <c r="F36" s="57">
        <v>11</v>
      </c>
      <c r="G36" s="57">
        <v>13</v>
      </c>
      <c r="H36" s="58">
        <v>2</v>
      </c>
      <c r="I36" s="58">
        <v>11</v>
      </c>
      <c r="J36" s="58">
        <v>13</v>
      </c>
    </row>
    <row r="37" spans="1:10" ht="12.75">
      <c r="A37" s="55" t="s">
        <v>102</v>
      </c>
      <c r="B37" s="56">
        <v>0</v>
      </c>
      <c r="C37" s="56">
        <v>0</v>
      </c>
      <c r="D37" s="56">
        <v>0</v>
      </c>
      <c r="E37" s="57">
        <v>1</v>
      </c>
      <c r="F37" s="57">
        <v>1</v>
      </c>
      <c r="G37" s="57">
        <v>2</v>
      </c>
      <c r="H37" s="58">
        <v>1</v>
      </c>
      <c r="I37" s="58">
        <v>1</v>
      </c>
      <c r="J37" s="58">
        <v>2</v>
      </c>
    </row>
    <row r="38" spans="1:10" ht="12.75">
      <c r="A38" s="55" t="s">
        <v>103</v>
      </c>
      <c r="B38" s="56">
        <v>0</v>
      </c>
      <c r="C38" s="56">
        <v>0</v>
      </c>
      <c r="D38" s="56">
        <v>0</v>
      </c>
      <c r="E38" s="57">
        <v>3</v>
      </c>
      <c r="F38" s="57">
        <v>0</v>
      </c>
      <c r="G38" s="57">
        <v>3</v>
      </c>
      <c r="H38" s="58">
        <v>3</v>
      </c>
      <c r="I38" s="58">
        <v>0</v>
      </c>
      <c r="J38" s="58">
        <v>3</v>
      </c>
    </row>
    <row r="39" spans="1:10" ht="12.75">
      <c r="A39" s="55" t="s">
        <v>104</v>
      </c>
      <c r="B39" s="56">
        <v>0</v>
      </c>
      <c r="C39" s="56">
        <v>0</v>
      </c>
      <c r="D39" s="56">
        <v>0</v>
      </c>
      <c r="E39" s="57">
        <v>1</v>
      </c>
      <c r="F39" s="57">
        <v>1</v>
      </c>
      <c r="G39" s="57">
        <v>2</v>
      </c>
      <c r="H39" s="58">
        <v>1</v>
      </c>
      <c r="I39" s="58">
        <v>1</v>
      </c>
      <c r="J39" s="58">
        <v>2</v>
      </c>
    </row>
    <row r="40" spans="1:10" ht="12.75">
      <c r="A40" s="50" t="s">
        <v>52</v>
      </c>
      <c r="B40" s="78">
        <v>41</v>
      </c>
      <c r="C40" s="60">
        <v>19</v>
      </c>
      <c r="D40" s="60">
        <v>60</v>
      </c>
      <c r="E40" s="61">
        <v>111</v>
      </c>
      <c r="F40" s="61">
        <v>70</v>
      </c>
      <c r="G40" s="61">
        <v>181</v>
      </c>
      <c r="H40" s="62">
        <v>152</v>
      </c>
      <c r="I40" s="62">
        <v>89</v>
      </c>
      <c r="J40" s="62">
        <v>241</v>
      </c>
    </row>
    <row r="41" spans="1:10" ht="15.75">
      <c r="A41" s="116"/>
      <c r="B41" s="117">
        <v>0.6833333333333333</v>
      </c>
      <c r="C41" s="117">
        <v>0.31666666666666665</v>
      </c>
      <c r="D41" s="118"/>
      <c r="E41" s="119">
        <v>0.6132596685082873</v>
      </c>
      <c r="F41" s="119">
        <v>0.3867403314917127</v>
      </c>
      <c r="G41" s="120"/>
      <c r="H41" s="121">
        <v>0.6307053941908713</v>
      </c>
      <c r="I41" s="121">
        <v>0.36929460580912865</v>
      </c>
      <c r="J41" s="122"/>
    </row>
    <row r="42" spans="1:10" ht="15">
      <c r="A42" s="123"/>
      <c r="B42" s="123"/>
      <c r="C42" s="123"/>
      <c r="D42" s="123"/>
      <c r="E42" s="123"/>
      <c r="F42" s="123"/>
      <c r="G42" s="123"/>
      <c r="H42" s="123"/>
      <c r="I42" s="123"/>
      <c r="J42" s="123"/>
    </row>
    <row r="43" spans="1:10" ht="15.75">
      <c r="A43" s="89" t="s">
        <v>69</v>
      </c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5.75">
      <c r="A44" s="89" t="s">
        <v>37</v>
      </c>
      <c r="B44" s="90">
        <v>103</v>
      </c>
      <c r="C44" s="90">
        <v>80</v>
      </c>
      <c r="D44" s="90">
        <v>183</v>
      </c>
      <c r="E44" s="91">
        <v>410</v>
      </c>
      <c r="F44" s="91">
        <v>500</v>
      </c>
      <c r="G44" s="91">
        <v>910</v>
      </c>
      <c r="H44" s="92">
        <v>513</v>
      </c>
      <c r="I44" s="92">
        <v>580</v>
      </c>
      <c r="J44" s="92">
        <v>1093</v>
      </c>
    </row>
    <row r="45" spans="1:10" ht="15.75">
      <c r="A45" s="89"/>
      <c r="B45" s="94">
        <f>SUM(B44/D44)</f>
        <v>0.5628415300546448</v>
      </c>
      <c r="C45" s="94">
        <f>SUM(C44/D44)</f>
        <v>0.4371584699453552</v>
      </c>
      <c r="D45" s="118"/>
      <c r="E45" s="96">
        <f>SUM(E44/G44)</f>
        <v>0.45054945054945056</v>
      </c>
      <c r="F45" s="96">
        <f>SUM(F44/G44)</f>
        <v>0.5494505494505495</v>
      </c>
      <c r="G45" s="120"/>
      <c r="H45" s="98">
        <f>SUM(H44/J44)</f>
        <v>0.4693504117108875</v>
      </c>
      <c r="I45" s="98">
        <f>SUM(I44/J44)</f>
        <v>0.5306495882891126</v>
      </c>
      <c r="J45" s="124"/>
    </row>
    <row r="48" ht="12.75">
      <c r="A48" s="37"/>
    </row>
  </sheetData>
  <sheetProtection/>
  <mergeCells count="3">
    <mergeCell ref="B1:D1"/>
    <mergeCell ref="E1:G1"/>
    <mergeCell ref="H1:J1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93">
      <selection activeCell="A109" sqref="A108:A109"/>
    </sheetView>
  </sheetViews>
  <sheetFormatPr defaultColWidth="9.140625" defaultRowHeight="12.75"/>
  <cols>
    <col min="1" max="1" width="31.421875" style="0" customWidth="1"/>
    <col min="2" max="10" width="6.7109375" style="0" customWidth="1"/>
  </cols>
  <sheetData>
    <row r="1" spans="1:10" ht="12.75">
      <c r="A1" s="87" t="s">
        <v>105</v>
      </c>
      <c r="B1" s="66" t="s">
        <v>39</v>
      </c>
      <c r="C1" s="67"/>
      <c r="D1" s="68"/>
      <c r="E1" s="70" t="s">
        <v>40</v>
      </c>
      <c r="F1" s="69"/>
      <c r="G1" s="71"/>
      <c r="H1" s="73" t="s">
        <v>26</v>
      </c>
      <c r="I1" s="72"/>
      <c r="J1" s="74"/>
    </row>
    <row r="2" spans="1:10" ht="12.75">
      <c r="A2" s="75" t="s">
        <v>106</v>
      </c>
      <c r="B2" s="52" t="s">
        <v>6</v>
      </c>
      <c r="C2" s="52" t="s">
        <v>7</v>
      </c>
      <c r="D2" s="52" t="s">
        <v>8</v>
      </c>
      <c r="E2" s="53" t="s">
        <v>6</v>
      </c>
      <c r="F2" s="53" t="s">
        <v>7</v>
      </c>
      <c r="G2" s="53" t="s">
        <v>8</v>
      </c>
      <c r="H2" s="54" t="s">
        <v>6</v>
      </c>
      <c r="I2" s="54" t="s">
        <v>7</v>
      </c>
      <c r="J2" s="54" t="s">
        <v>8</v>
      </c>
    </row>
    <row r="3" spans="1:10" ht="12.75">
      <c r="A3" s="83" t="s">
        <v>107</v>
      </c>
      <c r="B3" s="56">
        <v>0</v>
      </c>
      <c r="C3" s="56">
        <v>1</v>
      </c>
      <c r="D3" s="56">
        <v>1</v>
      </c>
      <c r="E3" s="57">
        <v>0</v>
      </c>
      <c r="F3" s="57">
        <v>0</v>
      </c>
      <c r="G3" s="57">
        <v>0</v>
      </c>
      <c r="H3" s="58">
        <v>0</v>
      </c>
      <c r="I3" s="58">
        <v>1</v>
      </c>
      <c r="J3" s="58">
        <v>1</v>
      </c>
    </row>
    <row r="4" spans="1:10" ht="12.75">
      <c r="A4" s="83" t="s">
        <v>108</v>
      </c>
      <c r="B4" s="56">
        <v>0</v>
      </c>
      <c r="C4" s="56">
        <v>0</v>
      </c>
      <c r="D4" s="56">
        <v>0</v>
      </c>
      <c r="E4" s="57">
        <v>2</v>
      </c>
      <c r="F4" s="57">
        <v>12</v>
      </c>
      <c r="G4" s="57">
        <v>14</v>
      </c>
      <c r="H4" s="58">
        <v>2</v>
      </c>
      <c r="I4" s="58">
        <v>12</v>
      </c>
      <c r="J4" s="58">
        <v>14</v>
      </c>
    </row>
    <row r="5" spans="1:10" ht="12.75">
      <c r="A5" s="83" t="s">
        <v>109</v>
      </c>
      <c r="B5" s="56">
        <v>29</v>
      </c>
      <c r="C5" s="56">
        <v>56</v>
      </c>
      <c r="D5" s="56">
        <v>85</v>
      </c>
      <c r="E5" s="57">
        <v>0</v>
      </c>
      <c r="F5" s="57">
        <v>4</v>
      </c>
      <c r="G5" s="57">
        <v>4</v>
      </c>
      <c r="H5" s="58">
        <v>29</v>
      </c>
      <c r="I5" s="58">
        <v>60</v>
      </c>
      <c r="J5" s="58">
        <v>89</v>
      </c>
    </row>
    <row r="6" spans="1:10" ht="12.75">
      <c r="A6" s="87" t="s">
        <v>110</v>
      </c>
      <c r="B6" s="60">
        <v>29</v>
      </c>
      <c r="C6" s="60">
        <v>57</v>
      </c>
      <c r="D6" s="60">
        <v>86</v>
      </c>
      <c r="E6" s="61">
        <v>2</v>
      </c>
      <c r="F6" s="61">
        <v>16</v>
      </c>
      <c r="G6" s="61">
        <v>18</v>
      </c>
      <c r="H6" s="62">
        <v>31</v>
      </c>
      <c r="I6" s="62">
        <v>73</v>
      </c>
      <c r="J6" s="62">
        <v>104</v>
      </c>
    </row>
    <row r="7" spans="2:10" ht="12.75">
      <c r="B7" s="125">
        <v>0.3372093023255814</v>
      </c>
      <c r="C7" s="103">
        <v>0.6627906976744186</v>
      </c>
      <c r="D7" s="16"/>
      <c r="E7" s="104">
        <v>0.1111111111111111</v>
      </c>
      <c r="F7" s="104">
        <v>0.8888888888888888</v>
      </c>
      <c r="G7" s="18"/>
      <c r="H7" s="105">
        <v>0.2980769230769231</v>
      </c>
      <c r="I7" s="105">
        <v>0.7019230769230769</v>
      </c>
      <c r="J7" s="106"/>
    </row>
    <row r="8" spans="1:10" ht="12.75">
      <c r="A8" s="126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150" t="s">
        <v>111</v>
      </c>
      <c r="B9" s="151"/>
      <c r="C9" s="151"/>
      <c r="D9" s="151"/>
      <c r="E9" s="151"/>
      <c r="F9" s="151"/>
      <c r="G9" s="151"/>
      <c r="H9" s="151"/>
      <c r="I9" s="151"/>
      <c r="J9" s="152"/>
    </row>
    <row r="10" spans="1:10" ht="12.75">
      <c r="A10" s="83" t="s">
        <v>112</v>
      </c>
      <c r="B10" s="56">
        <v>14</v>
      </c>
      <c r="C10" s="56">
        <v>23</v>
      </c>
      <c r="D10" s="56">
        <v>37</v>
      </c>
      <c r="E10" s="57">
        <v>32</v>
      </c>
      <c r="F10" s="57">
        <v>51</v>
      </c>
      <c r="G10" s="57">
        <v>83</v>
      </c>
      <c r="H10" s="58">
        <v>46</v>
      </c>
      <c r="I10" s="58">
        <v>74</v>
      </c>
      <c r="J10" s="58">
        <v>120</v>
      </c>
    </row>
    <row r="11" spans="1:10" ht="12.75">
      <c r="A11" s="83" t="s">
        <v>113</v>
      </c>
      <c r="B11" s="56">
        <v>0</v>
      </c>
      <c r="C11" s="56">
        <v>0</v>
      </c>
      <c r="D11" s="56">
        <v>0</v>
      </c>
      <c r="E11" s="57">
        <v>12</v>
      </c>
      <c r="F11" s="57">
        <v>12</v>
      </c>
      <c r="G11" s="57">
        <v>24</v>
      </c>
      <c r="H11" s="58">
        <v>12</v>
      </c>
      <c r="I11" s="58">
        <v>12</v>
      </c>
      <c r="J11" s="58">
        <v>24</v>
      </c>
    </row>
    <row r="12" spans="1:10" ht="12.75">
      <c r="A12" s="83" t="s">
        <v>114</v>
      </c>
      <c r="B12" s="56">
        <v>0</v>
      </c>
      <c r="C12" s="56">
        <v>0</v>
      </c>
      <c r="D12" s="56">
        <v>0</v>
      </c>
      <c r="E12" s="57">
        <v>0</v>
      </c>
      <c r="F12" s="57">
        <v>1</v>
      </c>
      <c r="G12" s="57">
        <v>1</v>
      </c>
      <c r="H12" s="58">
        <v>0</v>
      </c>
      <c r="I12" s="58">
        <v>1</v>
      </c>
      <c r="J12" s="58">
        <v>1</v>
      </c>
    </row>
    <row r="13" spans="1:10" ht="12.75">
      <c r="A13" s="83" t="s">
        <v>115</v>
      </c>
      <c r="B13" s="56">
        <v>1</v>
      </c>
      <c r="C13" s="56">
        <v>7</v>
      </c>
      <c r="D13" s="56">
        <v>8</v>
      </c>
      <c r="E13" s="57">
        <v>4</v>
      </c>
      <c r="F13" s="57">
        <v>4</v>
      </c>
      <c r="G13" s="57">
        <v>8</v>
      </c>
      <c r="H13" s="58">
        <v>5</v>
      </c>
      <c r="I13" s="58">
        <v>11</v>
      </c>
      <c r="J13" s="58">
        <v>16</v>
      </c>
    </row>
    <row r="14" spans="1:10" ht="12.75">
      <c r="A14" s="83" t="s">
        <v>116</v>
      </c>
      <c r="B14" s="56">
        <v>0</v>
      </c>
      <c r="C14" s="56">
        <v>1</v>
      </c>
      <c r="D14" s="56">
        <v>1</v>
      </c>
      <c r="E14" s="57">
        <v>0</v>
      </c>
      <c r="F14" s="57">
        <v>0</v>
      </c>
      <c r="G14" s="57">
        <v>0</v>
      </c>
      <c r="H14" s="58">
        <v>0</v>
      </c>
      <c r="I14" s="58">
        <v>1</v>
      </c>
      <c r="J14" s="58">
        <v>1</v>
      </c>
    </row>
    <row r="15" spans="1:10" ht="12.75">
      <c r="A15" s="83" t="s">
        <v>117</v>
      </c>
      <c r="B15" s="56">
        <v>5</v>
      </c>
      <c r="C15" s="56">
        <v>12</v>
      </c>
      <c r="D15" s="56">
        <v>17</v>
      </c>
      <c r="E15" s="57">
        <v>0</v>
      </c>
      <c r="F15" s="57">
        <v>0</v>
      </c>
      <c r="G15" s="57">
        <v>0</v>
      </c>
      <c r="H15" s="58">
        <v>5</v>
      </c>
      <c r="I15" s="58">
        <v>12</v>
      </c>
      <c r="J15" s="58">
        <v>17</v>
      </c>
    </row>
    <row r="16" spans="1:10" ht="12.75">
      <c r="A16" s="83" t="s">
        <v>118</v>
      </c>
      <c r="B16" s="56">
        <v>0</v>
      </c>
      <c r="C16" s="56">
        <v>0</v>
      </c>
      <c r="D16" s="56">
        <v>0</v>
      </c>
      <c r="E16" s="57">
        <v>5</v>
      </c>
      <c r="F16" s="57">
        <v>22</v>
      </c>
      <c r="G16" s="57">
        <v>27</v>
      </c>
      <c r="H16" s="58">
        <v>5</v>
      </c>
      <c r="I16" s="58">
        <v>22</v>
      </c>
      <c r="J16" s="58">
        <v>27</v>
      </c>
    </row>
    <row r="17" spans="1:10" ht="12.75">
      <c r="A17" s="83" t="s">
        <v>119</v>
      </c>
      <c r="B17" s="56">
        <v>1</v>
      </c>
      <c r="C17" s="56">
        <v>20</v>
      </c>
      <c r="D17" s="56">
        <v>21</v>
      </c>
      <c r="E17" s="57">
        <v>0</v>
      </c>
      <c r="F17" s="57">
        <v>18</v>
      </c>
      <c r="G17" s="57">
        <v>18</v>
      </c>
      <c r="H17" s="58">
        <v>1</v>
      </c>
      <c r="I17" s="58">
        <v>38</v>
      </c>
      <c r="J17" s="58">
        <v>39</v>
      </c>
    </row>
    <row r="18" spans="1:10" ht="12.75">
      <c r="A18" s="83" t="s">
        <v>120</v>
      </c>
      <c r="B18" s="56">
        <v>1</v>
      </c>
      <c r="C18" s="56">
        <v>0</v>
      </c>
      <c r="D18" s="56">
        <v>1</v>
      </c>
      <c r="E18" s="57">
        <v>0</v>
      </c>
      <c r="F18" s="57">
        <v>1</v>
      </c>
      <c r="G18" s="57">
        <v>1</v>
      </c>
      <c r="H18" s="58">
        <v>1</v>
      </c>
      <c r="I18" s="58">
        <v>1</v>
      </c>
      <c r="J18" s="58">
        <v>2</v>
      </c>
    </row>
    <row r="19" spans="1:10" ht="12.75">
      <c r="A19" s="83" t="s">
        <v>121</v>
      </c>
      <c r="B19" s="56">
        <v>0</v>
      </c>
      <c r="C19" s="56">
        <v>0</v>
      </c>
      <c r="D19" s="56">
        <v>0</v>
      </c>
      <c r="E19" s="57">
        <v>0</v>
      </c>
      <c r="F19" s="57">
        <v>2</v>
      </c>
      <c r="G19" s="57">
        <v>2</v>
      </c>
      <c r="H19" s="58">
        <v>0</v>
      </c>
      <c r="I19" s="58">
        <v>2</v>
      </c>
      <c r="J19" s="58">
        <v>2</v>
      </c>
    </row>
    <row r="20" spans="1:10" ht="12.75">
      <c r="A20" s="87" t="s">
        <v>52</v>
      </c>
      <c r="B20" s="60">
        <v>22</v>
      </c>
      <c r="C20" s="60">
        <v>63</v>
      </c>
      <c r="D20" s="60">
        <v>85</v>
      </c>
      <c r="E20" s="61">
        <v>53</v>
      </c>
      <c r="F20" s="61">
        <v>111</v>
      </c>
      <c r="G20" s="61">
        <v>164</v>
      </c>
      <c r="H20" s="62">
        <v>75</v>
      </c>
      <c r="I20" s="62">
        <v>174</v>
      </c>
      <c r="J20" s="62">
        <v>249</v>
      </c>
    </row>
    <row r="21" spans="1:10" ht="12.75">
      <c r="A21" s="83"/>
      <c r="B21" s="63">
        <v>0.25882352941176473</v>
      </c>
      <c r="C21" s="63">
        <v>0.7411764705882353</v>
      </c>
      <c r="D21" s="60"/>
      <c r="E21" s="64">
        <v>0.3231707317073171</v>
      </c>
      <c r="F21" s="64">
        <v>0.676829268292683</v>
      </c>
      <c r="G21" s="61"/>
      <c r="H21" s="65">
        <v>0.30120481927710846</v>
      </c>
      <c r="I21" s="65">
        <v>0.6987951807228916</v>
      </c>
      <c r="J21" s="58"/>
    </row>
    <row r="22" spans="1:10" ht="12.75">
      <c r="A22" s="126"/>
      <c r="B22" s="81"/>
      <c r="C22" s="81"/>
      <c r="D22" s="81"/>
      <c r="E22" s="81"/>
      <c r="F22" s="81"/>
      <c r="G22" s="81"/>
      <c r="H22" s="81"/>
      <c r="I22" s="81"/>
      <c r="J22" s="81"/>
    </row>
    <row r="23" spans="1:10" ht="12.75">
      <c r="A23" s="127" t="s">
        <v>122</v>
      </c>
      <c r="B23" s="128"/>
      <c r="C23" s="128"/>
      <c r="D23" s="128"/>
      <c r="E23" s="128"/>
      <c r="F23" s="128"/>
      <c r="G23" s="128"/>
      <c r="H23" s="128"/>
      <c r="I23" s="128"/>
      <c r="J23" s="128"/>
    </row>
    <row r="24" spans="1:10" ht="12.75">
      <c r="A24" s="129" t="s">
        <v>123</v>
      </c>
      <c r="B24" s="84">
        <v>20</v>
      </c>
      <c r="C24" s="84">
        <v>59</v>
      </c>
      <c r="D24" s="84">
        <v>79</v>
      </c>
      <c r="E24" s="85">
        <v>39</v>
      </c>
      <c r="F24" s="85">
        <v>89</v>
      </c>
      <c r="G24" s="85">
        <v>128</v>
      </c>
      <c r="H24" s="86">
        <v>59</v>
      </c>
      <c r="I24" s="86">
        <v>148</v>
      </c>
      <c r="J24" s="86">
        <v>207</v>
      </c>
    </row>
    <row r="25" spans="1:10" ht="12.75">
      <c r="A25" s="83" t="s">
        <v>124</v>
      </c>
      <c r="B25" s="56">
        <v>0</v>
      </c>
      <c r="C25" s="56">
        <v>0</v>
      </c>
      <c r="D25" s="56">
        <v>0</v>
      </c>
      <c r="E25" s="57">
        <v>4</v>
      </c>
      <c r="F25" s="57">
        <v>8</v>
      </c>
      <c r="G25" s="57">
        <v>12</v>
      </c>
      <c r="H25" s="58">
        <v>4</v>
      </c>
      <c r="I25" s="58">
        <v>8</v>
      </c>
      <c r="J25" s="58">
        <v>12</v>
      </c>
    </row>
    <row r="26" spans="1:10" ht="12.75">
      <c r="A26" s="83" t="s">
        <v>125</v>
      </c>
      <c r="B26" s="56">
        <v>2</v>
      </c>
      <c r="C26" s="56">
        <v>3</v>
      </c>
      <c r="D26" s="56">
        <v>5</v>
      </c>
      <c r="E26" s="57">
        <v>3</v>
      </c>
      <c r="F26" s="57">
        <v>6</v>
      </c>
      <c r="G26" s="57">
        <v>9</v>
      </c>
      <c r="H26" s="58">
        <v>5</v>
      </c>
      <c r="I26" s="58">
        <v>9</v>
      </c>
      <c r="J26" s="58">
        <v>14</v>
      </c>
    </row>
    <row r="27" spans="1:10" ht="12.75">
      <c r="A27" s="83" t="s">
        <v>126</v>
      </c>
      <c r="B27" s="56">
        <v>0</v>
      </c>
      <c r="C27" s="56">
        <v>0</v>
      </c>
      <c r="D27" s="56">
        <v>0</v>
      </c>
      <c r="E27" s="57">
        <v>1</v>
      </c>
      <c r="F27" s="57">
        <v>7</v>
      </c>
      <c r="G27" s="57">
        <v>8</v>
      </c>
      <c r="H27" s="58">
        <v>1</v>
      </c>
      <c r="I27" s="58">
        <v>7</v>
      </c>
      <c r="J27" s="58">
        <v>8</v>
      </c>
    </row>
    <row r="28" spans="1:10" ht="12.75">
      <c r="A28" s="87" t="s">
        <v>52</v>
      </c>
      <c r="B28" s="60">
        <v>22</v>
      </c>
      <c r="C28" s="60">
        <v>62</v>
      </c>
      <c r="D28" s="60">
        <v>84</v>
      </c>
      <c r="E28" s="61">
        <v>47</v>
      </c>
      <c r="F28" s="61">
        <v>110</v>
      </c>
      <c r="G28" s="61">
        <v>157</v>
      </c>
      <c r="H28" s="62">
        <v>69</v>
      </c>
      <c r="I28" s="62">
        <v>172</v>
      </c>
      <c r="J28" s="62">
        <v>241</v>
      </c>
    </row>
    <row r="29" spans="2:10" ht="12.75">
      <c r="B29" s="130">
        <v>0.2619047619047619</v>
      </c>
      <c r="C29" s="131">
        <v>0.7380952380952381</v>
      </c>
      <c r="D29" s="132"/>
      <c r="E29" s="133">
        <v>0.29936305732484075</v>
      </c>
      <c r="F29" s="133">
        <v>0.7006369426751592</v>
      </c>
      <c r="G29" s="134"/>
      <c r="H29" s="135">
        <v>0.2863070539419087</v>
      </c>
      <c r="I29" s="135">
        <v>0.7136929460580913</v>
      </c>
      <c r="J29" s="136"/>
    </row>
    <row r="30" spans="1:10" ht="12.75">
      <c r="A30" s="137"/>
      <c r="B30" s="138"/>
      <c r="C30" s="138"/>
      <c r="D30" s="138"/>
      <c r="E30" s="138"/>
      <c r="F30" s="138"/>
      <c r="G30" s="138"/>
      <c r="H30" s="138"/>
      <c r="I30" s="138"/>
      <c r="J30" s="138"/>
    </row>
    <row r="31" spans="1:10" ht="12.75">
      <c r="A31" s="153" t="s">
        <v>127</v>
      </c>
      <c r="B31" s="154"/>
      <c r="C31" s="154"/>
      <c r="D31" s="154"/>
      <c r="E31" s="154"/>
      <c r="F31" s="154"/>
      <c r="G31" s="154"/>
      <c r="H31" s="154"/>
      <c r="I31" s="154"/>
      <c r="J31" s="155"/>
    </row>
    <row r="32" spans="1:10" ht="12.75">
      <c r="A32" s="83" t="s">
        <v>128</v>
      </c>
      <c r="B32" s="56">
        <v>0</v>
      </c>
      <c r="C32" s="56">
        <v>1</v>
      </c>
      <c r="D32" s="56">
        <v>1</v>
      </c>
      <c r="E32" s="57">
        <v>0</v>
      </c>
      <c r="F32" s="57">
        <v>0</v>
      </c>
      <c r="G32" s="57">
        <v>0</v>
      </c>
      <c r="H32" s="58">
        <v>0</v>
      </c>
      <c r="I32" s="58">
        <v>1</v>
      </c>
      <c r="J32" s="58">
        <v>1</v>
      </c>
    </row>
    <row r="33" spans="1:10" ht="12.75">
      <c r="A33" s="83" t="s">
        <v>129</v>
      </c>
      <c r="B33" s="56">
        <v>1</v>
      </c>
      <c r="C33" s="56">
        <v>2</v>
      </c>
      <c r="D33" s="56">
        <v>3</v>
      </c>
      <c r="E33" s="57">
        <v>1</v>
      </c>
      <c r="F33" s="57">
        <v>4</v>
      </c>
      <c r="G33" s="57">
        <v>5</v>
      </c>
      <c r="H33" s="58">
        <v>2</v>
      </c>
      <c r="I33" s="58">
        <v>6</v>
      </c>
      <c r="J33" s="58">
        <v>8</v>
      </c>
    </row>
    <row r="34" spans="1:10" ht="12.75">
      <c r="A34" s="83" t="s">
        <v>130</v>
      </c>
      <c r="B34" s="56">
        <v>1</v>
      </c>
      <c r="C34" s="56">
        <v>1</v>
      </c>
      <c r="D34" s="56">
        <v>2</v>
      </c>
      <c r="E34" s="57">
        <v>0</v>
      </c>
      <c r="F34" s="57">
        <v>0</v>
      </c>
      <c r="G34" s="57">
        <v>0</v>
      </c>
      <c r="H34" s="58">
        <v>1</v>
      </c>
      <c r="I34" s="58">
        <v>1</v>
      </c>
      <c r="J34" s="58">
        <v>2</v>
      </c>
    </row>
    <row r="35" spans="1:10" ht="12.75">
      <c r="A35" s="83" t="s">
        <v>131</v>
      </c>
      <c r="B35" s="56">
        <v>0</v>
      </c>
      <c r="C35" s="56">
        <v>0</v>
      </c>
      <c r="D35" s="56">
        <v>0</v>
      </c>
      <c r="E35" s="57">
        <v>1</v>
      </c>
      <c r="F35" s="57">
        <v>2</v>
      </c>
      <c r="G35" s="57">
        <v>3</v>
      </c>
      <c r="H35" s="58">
        <v>1</v>
      </c>
      <c r="I35" s="58">
        <v>2</v>
      </c>
      <c r="J35" s="58">
        <v>3</v>
      </c>
    </row>
    <row r="36" spans="1:10" ht="12.75">
      <c r="A36" s="83" t="s">
        <v>132</v>
      </c>
      <c r="B36" s="56">
        <v>1</v>
      </c>
      <c r="C36" s="56">
        <v>0</v>
      </c>
      <c r="D36" s="56">
        <v>1</v>
      </c>
      <c r="E36" s="57">
        <v>1</v>
      </c>
      <c r="F36" s="57">
        <v>2</v>
      </c>
      <c r="G36" s="57">
        <v>3</v>
      </c>
      <c r="H36" s="58">
        <v>2</v>
      </c>
      <c r="I36" s="58">
        <v>2</v>
      </c>
      <c r="J36" s="58">
        <v>4</v>
      </c>
    </row>
    <row r="37" spans="1:10" ht="12.75">
      <c r="A37" s="83" t="s">
        <v>133</v>
      </c>
      <c r="B37" s="56">
        <v>1</v>
      </c>
      <c r="C37" s="56">
        <v>9</v>
      </c>
      <c r="D37" s="56">
        <v>10</v>
      </c>
      <c r="E37" s="57">
        <v>3</v>
      </c>
      <c r="F37" s="57">
        <v>21</v>
      </c>
      <c r="G37" s="57">
        <v>24</v>
      </c>
      <c r="H37" s="58">
        <v>4</v>
      </c>
      <c r="I37" s="58">
        <v>30</v>
      </c>
      <c r="J37" s="58">
        <v>34</v>
      </c>
    </row>
    <row r="38" spans="1:10" ht="12.75">
      <c r="A38" s="83" t="s">
        <v>134</v>
      </c>
      <c r="B38" s="56">
        <v>5</v>
      </c>
      <c r="C38" s="56">
        <v>17</v>
      </c>
      <c r="D38" s="56">
        <v>22</v>
      </c>
      <c r="E38" s="57">
        <v>5</v>
      </c>
      <c r="F38" s="57">
        <v>26</v>
      </c>
      <c r="G38" s="57">
        <v>31</v>
      </c>
      <c r="H38" s="58">
        <v>10</v>
      </c>
      <c r="I38" s="58">
        <v>43</v>
      </c>
      <c r="J38" s="58">
        <v>53</v>
      </c>
    </row>
    <row r="39" spans="1:10" ht="12.75">
      <c r="A39" s="83" t="s">
        <v>135</v>
      </c>
      <c r="B39" s="56">
        <v>0</v>
      </c>
      <c r="C39" s="56">
        <v>1</v>
      </c>
      <c r="D39" s="56">
        <v>1</v>
      </c>
      <c r="E39" s="57">
        <v>0</v>
      </c>
      <c r="F39" s="57">
        <v>0</v>
      </c>
      <c r="G39" s="57">
        <v>0</v>
      </c>
      <c r="H39" s="58">
        <v>0</v>
      </c>
      <c r="I39" s="58">
        <v>1</v>
      </c>
      <c r="J39" s="58">
        <v>1</v>
      </c>
    </row>
    <row r="40" spans="1:10" ht="12.75">
      <c r="A40" s="83" t="s">
        <v>136</v>
      </c>
      <c r="B40" s="56">
        <v>0</v>
      </c>
      <c r="C40" s="56">
        <v>1</v>
      </c>
      <c r="D40" s="56">
        <v>1</v>
      </c>
      <c r="E40" s="57">
        <v>5</v>
      </c>
      <c r="F40" s="57">
        <v>3</v>
      </c>
      <c r="G40" s="57">
        <v>8</v>
      </c>
      <c r="H40" s="58">
        <v>5</v>
      </c>
      <c r="I40" s="58">
        <v>4</v>
      </c>
      <c r="J40" s="58">
        <v>9</v>
      </c>
    </row>
    <row r="41" spans="1:10" ht="12.75">
      <c r="A41" s="83" t="s">
        <v>137</v>
      </c>
      <c r="B41" s="56">
        <v>0</v>
      </c>
      <c r="C41" s="56">
        <v>0</v>
      </c>
      <c r="D41" s="56">
        <v>0</v>
      </c>
      <c r="E41" s="57">
        <v>1</v>
      </c>
      <c r="F41" s="57">
        <v>1</v>
      </c>
      <c r="G41" s="57">
        <v>2</v>
      </c>
      <c r="H41" s="58">
        <v>1</v>
      </c>
      <c r="I41" s="58">
        <v>1</v>
      </c>
      <c r="J41" s="58">
        <v>2</v>
      </c>
    </row>
    <row r="42" spans="1:10" ht="12.75">
      <c r="A42" s="83" t="s">
        <v>138</v>
      </c>
      <c r="B42" s="56">
        <v>3</v>
      </c>
      <c r="C42" s="56">
        <v>12</v>
      </c>
      <c r="D42" s="56">
        <v>15</v>
      </c>
      <c r="E42" s="57">
        <v>8</v>
      </c>
      <c r="F42" s="57">
        <v>42</v>
      </c>
      <c r="G42" s="57">
        <v>50</v>
      </c>
      <c r="H42" s="58">
        <v>11</v>
      </c>
      <c r="I42" s="58">
        <v>54</v>
      </c>
      <c r="J42" s="58">
        <v>65</v>
      </c>
    </row>
    <row r="43" spans="1:10" ht="12.75">
      <c r="A43" s="87" t="s">
        <v>52</v>
      </c>
      <c r="B43" s="60">
        <v>12</v>
      </c>
      <c r="C43" s="60">
        <v>44</v>
      </c>
      <c r="D43" s="60">
        <v>56</v>
      </c>
      <c r="E43" s="61">
        <v>25</v>
      </c>
      <c r="F43" s="61">
        <v>101</v>
      </c>
      <c r="G43" s="61">
        <v>126</v>
      </c>
      <c r="H43" s="62">
        <v>37</v>
      </c>
      <c r="I43" s="62">
        <v>145</v>
      </c>
      <c r="J43" s="62">
        <v>182</v>
      </c>
    </row>
    <row r="44" spans="1:10" ht="12.75">
      <c r="A44" s="83"/>
      <c r="B44" s="131">
        <v>0.21428571428571427</v>
      </c>
      <c r="C44" s="131">
        <v>0.7857142857142857</v>
      </c>
      <c r="D44" s="132"/>
      <c r="E44" s="133">
        <v>0.1984126984126984</v>
      </c>
      <c r="F44" s="133">
        <v>0.8015873015873016</v>
      </c>
      <c r="G44" s="134"/>
      <c r="H44" s="135">
        <v>0.2032967032967033</v>
      </c>
      <c r="I44" s="135">
        <v>0.7967032967032966</v>
      </c>
      <c r="J44" s="136"/>
    </row>
    <row r="45" spans="1:10" ht="12.75">
      <c r="A45" s="139"/>
      <c r="B45" s="140"/>
      <c r="C45" s="141"/>
      <c r="D45" s="142"/>
      <c r="E45" s="141"/>
      <c r="F45" s="141"/>
      <c r="G45" s="142"/>
      <c r="H45" s="141"/>
      <c r="I45" s="141"/>
      <c r="J45" s="143"/>
    </row>
    <row r="46" spans="1:10" ht="12.75">
      <c r="A46" s="127" t="s">
        <v>139</v>
      </c>
      <c r="B46" s="128"/>
      <c r="C46" s="128"/>
      <c r="D46" s="128"/>
      <c r="E46" s="128"/>
      <c r="F46" s="128"/>
      <c r="G46" s="128"/>
      <c r="H46" s="128"/>
      <c r="I46" s="128"/>
      <c r="J46" s="128"/>
    </row>
    <row r="47" spans="1:10" ht="12.75">
      <c r="A47" s="129" t="s">
        <v>140</v>
      </c>
      <c r="B47" s="84">
        <v>26</v>
      </c>
      <c r="C47" s="84">
        <v>12</v>
      </c>
      <c r="D47" s="84">
        <v>38</v>
      </c>
      <c r="E47" s="85">
        <v>55</v>
      </c>
      <c r="F47" s="85">
        <v>39</v>
      </c>
      <c r="G47" s="85">
        <v>94</v>
      </c>
      <c r="H47" s="86">
        <v>81</v>
      </c>
      <c r="I47" s="86">
        <v>51</v>
      </c>
      <c r="J47" s="86">
        <v>132</v>
      </c>
    </row>
    <row r="48" spans="1:10" ht="12.75">
      <c r="A48" s="83" t="s">
        <v>141</v>
      </c>
      <c r="B48" s="56">
        <v>0</v>
      </c>
      <c r="C48" s="56">
        <v>0</v>
      </c>
      <c r="D48" s="56">
        <v>0</v>
      </c>
      <c r="E48" s="57">
        <v>4</v>
      </c>
      <c r="F48" s="57">
        <v>5</v>
      </c>
      <c r="G48" s="57">
        <v>9</v>
      </c>
      <c r="H48" s="58">
        <v>4</v>
      </c>
      <c r="I48" s="58">
        <v>5</v>
      </c>
      <c r="J48" s="58">
        <v>9</v>
      </c>
    </row>
    <row r="49" spans="1:10" ht="12.75">
      <c r="A49" s="83" t="s">
        <v>142</v>
      </c>
      <c r="B49" s="56">
        <v>0</v>
      </c>
      <c r="C49" s="56">
        <v>1</v>
      </c>
      <c r="D49" s="56">
        <v>1</v>
      </c>
      <c r="E49" s="57">
        <v>0</v>
      </c>
      <c r="F49" s="57">
        <v>5</v>
      </c>
      <c r="G49" s="57">
        <v>5</v>
      </c>
      <c r="H49" s="58">
        <v>0</v>
      </c>
      <c r="I49" s="58">
        <v>6</v>
      </c>
      <c r="J49" s="58">
        <v>6</v>
      </c>
    </row>
    <row r="50" spans="1:10" ht="12.75">
      <c r="A50" s="87" t="s">
        <v>52</v>
      </c>
      <c r="B50" s="60">
        <v>26</v>
      </c>
      <c r="C50" s="60">
        <v>13</v>
      </c>
      <c r="D50" s="60">
        <v>39</v>
      </c>
      <c r="E50" s="61">
        <v>59</v>
      </c>
      <c r="F50" s="61">
        <v>49</v>
      </c>
      <c r="G50" s="61">
        <v>108</v>
      </c>
      <c r="H50" s="62">
        <v>85</v>
      </c>
      <c r="I50" s="62">
        <v>62</v>
      </c>
      <c r="J50" s="62">
        <v>147</v>
      </c>
    </row>
    <row r="51" spans="1:10" ht="12.75">
      <c r="A51" s="144"/>
      <c r="B51" s="131">
        <v>0.6666666666666666</v>
      </c>
      <c r="C51" s="131">
        <v>0.3333333333333333</v>
      </c>
      <c r="D51" s="132"/>
      <c r="E51" s="133">
        <v>0.5462962962962963</v>
      </c>
      <c r="F51" s="133">
        <v>0.4537037037037037</v>
      </c>
      <c r="G51" s="134"/>
      <c r="H51" s="135">
        <v>0.5782312925170068</v>
      </c>
      <c r="I51" s="135">
        <v>0.4217687074829932</v>
      </c>
      <c r="J51" s="136"/>
    </row>
    <row r="52" spans="1:10" ht="12.75">
      <c r="A52" s="145"/>
      <c r="B52" s="141"/>
      <c r="C52" s="141"/>
      <c r="D52" s="142"/>
      <c r="E52" s="141"/>
      <c r="F52" s="141"/>
      <c r="G52" s="142"/>
      <c r="H52" s="141"/>
      <c r="I52" s="141"/>
      <c r="J52" s="143"/>
    </row>
    <row r="53" spans="1:10" ht="12.75">
      <c r="A53" s="150" t="s">
        <v>143</v>
      </c>
      <c r="B53" s="151"/>
      <c r="C53" s="151"/>
      <c r="D53" s="151"/>
      <c r="E53" s="151"/>
      <c r="F53" s="151"/>
      <c r="G53" s="151"/>
      <c r="H53" s="151"/>
      <c r="I53" s="151"/>
      <c r="J53" s="152"/>
    </row>
    <row r="54" spans="1:10" ht="12.75">
      <c r="A54" s="83" t="s">
        <v>144</v>
      </c>
      <c r="B54" s="56">
        <v>1</v>
      </c>
      <c r="C54" s="56">
        <v>1</v>
      </c>
      <c r="D54" s="56">
        <v>2</v>
      </c>
      <c r="E54" s="57">
        <v>2</v>
      </c>
      <c r="F54" s="57">
        <v>17</v>
      </c>
      <c r="G54" s="57">
        <v>19</v>
      </c>
      <c r="H54" s="58">
        <v>3</v>
      </c>
      <c r="I54" s="58">
        <v>18</v>
      </c>
      <c r="J54" s="58">
        <v>21</v>
      </c>
    </row>
    <row r="55" spans="1:10" ht="12.75">
      <c r="A55" s="83" t="s">
        <v>145</v>
      </c>
      <c r="B55" s="56">
        <v>10</v>
      </c>
      <c r="C55" s="56">
        <v>40</v>
      </c>
      <c r="D55" s="56">
        <v>50</v>
      </c>
      <c r="E55" s="57">
        <v>30</v>
      </c>
      <c r="F55" s="57">
        <v>93</v>
      </c>
      <c r="G55" s="57">
        <v>123</v>
      </c>
      <c r="H55" s="58">
        <v>40</v>
      </c>
      <c r="I55" s="58">
        <v>133</v>
      </c>
      <c r="J55" s="58">
        <v>173</v>
      </c>
    </row>
    <row r="56" spans="1:10" ht="12.75">
      <c r="A56" s="83" t="s">
        <v>146</v>
      </c>
      <c r="B56" s="56">
        <v>0</v>
      </c>
      <c r="C56" s="56">
        <v>0</v>
      </c>
      <c r="D56" s="56">
        <v>0</v>
      </c>
      <c r="E56" s="57">
        <v>1</v>
      </c>
      <c r="F56" s="57">
        <v>4</v>
      </c>
      <c r="G56" s="57">
        <v>5</v>
      </c>
      <c r="H56" s="58">
        <v>1</v>
      </c>
      <c r="I56" s="58">
        <v>4</v>
      </c>
      <c r="J56" s="58">
        <v>5</v>
      </c>
    </row>
    <row r="57" spans="1:10" ht="12.75">
      <c r="A57" s="83" t="s">
        <v>147</v>
      </c>
      <c r="B57" s="56">
        <v>0</v>
      </c>
      <c r="C57" s="56">
        <v>0</v>
      </c>
      <c r="D57" s="56">
        <v>0</v>
      </c>
      <c r="E57" s="57">
        <v>6</v>
      </c>
      <c r="F57" s="57">
        <v>5</v>
      </c>
      <c r="G57" s="57">
        <v>11</v>
      </c>
      <c r="H57" s="58">
        <v>6</v>
      </c>
      <c r="I57" s="58">
        <v>5</v>
      </c>
      <c r="J57" s="58">
        <v>11</v>
      </c>
    </row>
    <row r="58" spans="1:10" ht="12.75">
      <c r="A58" s="83" t="s">
        <v>148</v>
      </c>
      <c r="B58" s="56">
        <v>0</v>
      </c>
      <c r="C58" s="56">
        <v>0</v>
      </c>
      <c r="D58" s="56">
        <v>0</v>
      </c>
      <c r="E58" s="57">
        <v>1</v>
      </c>
      <c r="F58" s="57">
        <v>7</v>
      </c>
      <c r="G58" s="57">
        <v>8</v>
      </c>
      <c r="H58" s="58">
        <v>1</v>
      </c>
      <c r="I58" s="58">
        <v>7</v>
      </c>
      <c r="J58" s="58">
        <v>8</v>
      </c>
    </row>
    <row r="59" spans="1:10" ht="12.75">
      <c r="A59" s="83" t="s">
        <v>149</v>
      </c>
      <c r="B59" s="56">
        <v>0</v>
      </c>
      <c r="C59" s="56">
        <v>0</v>
      </c>
      <c r="D59" s="56">
        <v>0</v>
      </c>
      <c r="E59" s="57">
        <v>0</v>
      </c>
      <c r="F59" s="57">
        <v>12</v>
      </c>
      <c r="G59" s="57">
        <v>12</v>
      </c>
      <c r="H59" s="58">
        <v>0</v>
      </c>
      <c r="I59" s="58">
        <v>12</v>
      </c>
      <c r="J59" s="58">
        <v>12</v>
      </c>
    </row>
    <row r="60" spans="1:10" ht="12.75">
      <c r="A60" s="83" t="s">
        <v>150</v>
      </c>
      <c r="B60" s="56">
        <v>0</v>
      </c>
      <c r="C60" s="56">
        <v>0</v>
      </c>
      <c r="D60" s="56">
        <v>0</v>
      </c>
      <c r="E60" s="57">
        <v>3</v>
      </c>
      <c r="F60" s="57">
        <v>2</v>
      </c>
      <c r="G60" s="57">
        <v>5</v>
      </c>
      <c r="H60" s="58">
        <v>3</v>
      </c>
      <c r="I60" s="58">
        <v>2</v>
      </c>
      <c r="J60" s="58">
        <v>5</v>
      </c>
    </row>
    <row r="61" spans="1:10" ht="12.75">
      <c r="A61" s="83" t="s">
        <v>151</v>
      </c>
      <c r="B61" s="56">
        <v>0</v>
      </c>
      <c r="C61" s="56">
        <v>0</v>
      </c>
      <c r="D61" s="56">
        <v>0</v>
      </c>
      <c r="E61" s="57">
        <v>0</v>
      </c>
      <c r="F61" s="57">
        <v>1</v>
      </c>
      <c r="G61" s="57">
        <v>1</v>
      </c>
      <c r="H61" s="58">
        <v>0</v>
      </c>
      <c r="I61" s="58">
        <v>1</v>
      </c>
      <c r="J61" s="58">
        <v>1</v>
      </c>
    </row>
    <row r="62" spans="1:10" ht="12.75">
      <c r="A62" s="83" t="s">
        <v>152</v>
      </c>
      <c r="B62" s="56">
        <v>0</v>
      </c>
      <c r="C62" s="56">
        <v>0</v>
      </c>
      <c r="D62" s="56">
        <v>0</v>
      </c>
      <c r="E62" s="57">
        <v>3</v>
      </c>
      <c r="F62" s="57">
        <v>4</v>
      </c>
      <c r="G62" s="57">
        <v>7</v>
      </c>
      <c r="H62" s="58">
        <v>3</v>
      </c>
      <c r="I62" s="58">
        <v>4</v>
      </c>
      <c r="J62" s="58">
        <v>7</v>
      </c>
    </row>
    <row r="63" spans="1:10" ht="12.75">
      <c r="A63" s="83" t="s">
        <v>153</v>
      </c>
      <c r="B63" s="56">
        <v>0</v>
      </c>
      <c r="C63" s="56">
        <v>0</v>
      </c>
      <c r="D63" s="56">
        <v>0</v>
      </c>
      <c r="E63" s="57">
        <v>0</v>
      </c>
      <c r="F63" s="57">
        <v>1</v>
      </c>
      <c r="G63" s="57">
        <v>1</v>
      </c>
      <c r="H63" s="58">
        <v>0</v>
      </c>
      <c r="I63" s="58">
        <v>1</v>
      </c>
      <c r="J63" s="58">
        <v>1</v>
      </c>
    </row>
    <row r="64" spans="1:10" ht="12.75">
      <c r="A64" s="87" t="s">
        <v>52</v>
      </c>
      <c r="B64" s="60">
        <f aca="true" t="shared" si="0" ref="B64:J64">SUM(B54:B63)</f>
        <v>11</v>
      </c>
      <c r="C64" s="60">
        <f t="shared" si="0"/>
        <v>41</v>
      </c>
      <c r="D64" s="60">
        <f t="shared" si="0"/>
        <v>52</v>
      </c>
      <c r="E64" s="61">
        <f t="shared" si="0"/>
        <v>46</v>
      </c>
      <c r="F64" s="61">
        <f t="shared" si="0"/>
        <v>146</v>
      </c>
      <c r="G64" s="61">
        <f t="shared" si="0"/>
        <v>192</v>
      </c>
      <c r="H64" s="62">
        <f t="shared" si="0"/>
        <v>57</v>
      </c>
      <c r="I64" s="62">
        <f t="shared" si="0"/>
        <v>187</v>
      </c>
      <c r="J64" s="62">
        <f t="shared" si="0"/>
        <v>244</v>
      </c>
    </row>
    <row r="65" spans="2:10" ht="12.75">
      <c r="B65" s="79">
        <v>0.22321428571428573</v>
      </c>
      <c r="C65" s="63">
        <v>0.7767857142857143</v>
      </c>
      <c r="D65" s="60"/>
      <c r="E65" s="64">
        <v>0.25274725274725274</v>
      </c>
      <c r="F65" s="64">
        <v>0.7472527472527473</v>
      </c>
      <c r="G65" s="61"/>
      <c r="H65" s="65">
        <v>0.24415584415584415</v>
      </c>
      <c r="I65" s="65">
        <v>0.7558441558441559</v>
      </c>
      <c r="J65" s="58"/>
    </row>
    <row r="66" spans="1:10" ht="12.75">
      <c r="A66" s="126"/>
      <c r="B66" s="81"/>
      <c r="C66" s="81"/>
      <c r="D66" s="81"/>
      <c r="E66" s="81"/>
      <c r="F66" s="81"/>
      <c r="G66" s="81"/>
      <c r="H66" s="81"/>
      <c r="I66" s="81"/>
      <c r="J66" s="81"/>
    </row>
    <row r="67" spans="1:10" ht="12.75">
      <c r="A67" s="150" t="s">
        <v>154</v>
      </c>
      <c r="B67" s="151"/>
      <c r="C67" s="151"/>
      <c r="D67" s="151"/>
      <c r="E67" s="151"/>
      <c r="F67" s="151"/>
      <c r="G67" s="151"/>
      <c r="H67" s="151"/>
      <c r="I67" s="151"/>
      <c r="J67" s="152"/>
    </row>
    <row r="68" spans="1:10" ht="12.75">
      <c r="A68" s="83" t="s">
        <v>155</v>
      </c>
      <c r="B68" s="56">
        <v>14</v>
      </c>
      <c r="C68" s="56">
        <v>46</v>
      </c>
      <c r="D68" s="56">
        <v>60</v>
      </c>
      <c r="E68" s="57">
        <v>23</v>
      </c>
      <c r="F68" s="57">
        <v>58</v>
      </c>
      <c r="G68" s="57">
        <v>81</v>
      </c>
      <c r="H68" s="58">
        <v>37</v>
      </c>
      <c r="I68" s="58">
        <v>104</v>
      </c>
      <c r="J68" s="58">
        <v>141</v>
      </c>
    </row>
    <row r="69" spans="1:10" ht="12.75">
      <c r="A69" s="87" t="s">
        <v>52</v>
      </c>
      <c r="B69" s="60">
        <v>14</v>
      </c>
      <c r="C69" s="60">
        <v>46</v>
      </c>
      <c r="D69" s="60">
        <v>60</v>
      </c>
      <c r="E69" s="61">
        <v>23</v>
      </c>
      <c r="F69" s="61">
        <v>58</v>
      </c>
      <c r="G69" s="61">
        <v>81</v>
      </c>
      <c r="H69" s="62">
        <v>37</v>
      </c>
      <c r="I69" s="62">
        <v>104</v>
      </c>
      <c r="J69" s="62">
        <v>141</v>
      </c>
    </row>
    <row r="70" spans="2:10" ht="12.75">
      <c r="B70" s="79">
        <f>SUM(B69/D69)</f>
        <v>0.23333333333333334</v>
      </c>
      <c r="C70" s="63">
        <f>SUM(C69/D69)</f>
        <v>0.7666666666666667</v>
      </c>
      <c r="D70" s="60"/>
      <c r="E70" s="64">
        <f>SUM(E69/G69)</f>
        <v>0.2839506172839506</v>
      </c>
      <c r="F70" s="64">
        <f>SUM(F69/G69)</f>
        <v>0.7160493827160493</v>
      </c>
      <c r="G70" s="61"/>
      <c r="H70" s="65">
        <f>SUM(H69/J69)</f>
        <v>0.2624113475177305</v>
      </c>
      <c r="I70" s="65">
        <f>SUM(I69/J69)</f>
        <v>0.7375886524822695</v>
      </c>
      <c r="J70" s="58"/>
    </row>
    <row r="71" spans="1:10" ht="12.75">
      <c r="A71" s="145"/>
      <c r="B71" s="110"/>
      <c r="C71" s="110"/>
      <c r="D71" s="111"/>
      <c r="E71" s="110"/>
      <c r="F71" s="110"/>
      <c r="G71" s="111"/>
      <c r="H71" s="110"/>
      <c r="I71" s="110"/>
      <c r="J71" s="81"/>
    </row>
    <row r="72" spans="1:10" ht="12.75">
      <c r="A72" s="150" t="s">
        <v>156</v>
      </c>
      <c r="B72" s="151"/>
      <c r="C72" s="151"/>
      <c r="D72" s="151"/>
      <c r="E72" s="151"/>
      <c r="F72" s="151"/>
      <c r="G72" s="151"/>
      <c r="H72" s="151"/>
      <c r="I72" s="151"/>
      <c r="J72" s="152"/>
    </row>
    <row r="73" spans="1:10" ht="12.75">
      <c r="A73" s="83" t="s">
        <v>157</v>
      </c>
      <c r="B73" s="56">
        <v>0</v>
      </c>
      <c r="C73" s="56">
        <v>0</v>
      </c>
      <c r="D73" s="56">
        <v>0</v>
      </c>
      <c r="E73" s="57">
        <v>3</v>
      </c>
      <c r="F73" s="57">
        <v>0</v>
      </c>
      <c r="G73" s="57">
        <v>3</v>
      </c>
      <c r="H73" s="58">
        <v>3</v>
      </c>
      <c r="I73" s="58">
        <v>0</v>
      </c>
      <c r="J73" s="58">
        <v>3</v>
      </c>
    </row>
    <row r="74" spans="1:10" ht="12.75">
      <c r="A74" s="83" t="s">
        <v>158</v>
      </c>
      <c r="B74" s="56">
        <v>0</v>
      </c>
      <c r="C74" s="56">
        <v>0</v>
      </c>
      <c r="D74" s="56">
        <v>0</v>
      </c>
      <c r="E74" s="57">
        <v>2</v>
      </c>
      <c r="F74" s="57">
        <v>0</v>
      </c>
      <c r="G74" s="57">
        <v>2</v>
      </c>
      <c r="H74" s="58">
        <v>2</v>
      </c>
      <c r="I74" s="58">
        <v>0</v>
      </c>
      <c r="J74" s="58">
        <v>2</v>
      </c>
    </row>
    <row r="75" spans="1:10" ht="12.75">
      <c r="A75" s="83" t="s">
        <v>159</v>
      </c>
      <c r="B75" s="56">
        <v>0</v>
      </c>
      <c r="C75" s="56">
        <v>0</v>
      </c>
      <c r="D75" s="56">
        <v>0</v>
      </c>
      <c r="E75" s="57">
        <v>4</v>
      </c>
      <c r="F75" s="57">
        <v>0</v>
      </c>
      <c r="G75" s="57">
        <v>4</v>
      </c>
      <c r="H75" s="58">
        <v>4</v>
      </c>
      <c r="I75" s="58">
        <v>0</v>
      </c>
      <c r="J75" s="58">
        <v>4</v>
      </c>
    </row>
    <row r="76" spans="1:10" ht="12.75">
      <c r="A76" s="83" t="s">
        <v>160</v>
      </c>
      <c r="B76" s="56">
        <v>28</v>
      </c>
      <c r="C76" s="56">
        <v>20</v>
      </c>
      <c r="D76" s="56">
        <v>48</v>
      </c>
      <c r="E76" s="57">
        <v>81</v>
      </c>
      <c r="F76" s="57">
        <v>55</v>
      </c>
      <c r="G76" s="57">
        <v>136</v>
      </c>
      <c r="H76" s="58">
        <v>109</v>
      </c>
      <c r="I76" s="58">
        <v>75</v>
      </c>
      <c r="J76" s="58">
        <v>184</v>
      </c>
    </row>
    <row r="77" spans="1:10" ht="12.75">
      <c r="A77" s="83" t="s">
        <v>161</v>
      </c>
      <c r="B77" s="56">
        <v>0</v>
      </c>
      <c r="C77" s="56">
        <v>0</v>
      </c>
      <c r="D77" s="56">
        <v>0</v>
      </c>
      <c r="E77" s="57">
        <v>22</v>
      </c>
      <c r="F77" s="57">
        <v>25</v>
      </c>
      <c r="G77" s="57">
        <v>47</v>
      </c>
      <c r="H77" s="58">
        <v>22</v>
      </c>
      <c r="I77" s="58">
        <v>25</v>
      </c>
      <c r="J77" s="58">
        <v>47</v>
      </c>
    </row>
    <row r="78" spans="1:10" ht="12.75">
      <c r="A78" s="83" t="s">
        <v>162</v>
      </c>
      <c r="B78" s="56">
        <v>0</v>
      </c>
      <c r="C78" s="56">
        <v>0</v>
      </c>
      <c r="D78" s="56">
        <v>0</v>
      </c>
      <c r="E78" s="57">
        <v>2</v>
      </c>
      <c r="F78" s="57">
        <v>9</v>
      </c>
      <c r="G78" s="57">
        <v>11</v>
      </c>
      <c r="H78" s="58">
        <v>2</v>
      </c>
      <c r="I78" s="58">
        <v>9</v>
      </c>
      <c r="J78" s="58">
        <v>11</v>
      </c>
    </row>
    <row r="79" spans="1:10" ht="12.75">
      <c r="A79" s="83" t="s">
        <v>163</v>
      </c>
      <c r="B79" s="56">
        <v>4</v>
      </c>
      <c r="C79" s="56">
        <v>11</v>
      </c>
      <c r="D79" s="56">
        <v>15</v>
      </c>
      <c r="E79" s="57">
        <v>8</v>
      </c>
      <c r="F79" s="57">
        <v>19</v>
      </c>
      <c r="G79" s="57">
        <v>27</v>
      </c>
      <c r="H79" s="58">
        <v>12</v>
      </c>
      <c r="I79" s="58">
        <v>30</v>
      </c>
      <c r="J79" s="58">
        <v>42</v>
      </c>
    </row>
    <row r="80" spans="1:10" ht="12.75">
      <c r="A80" s="83" t="s">
        <v>164</v>
      </c>
      <c r="B80" s="56">
        <v>0</v>
      </c>
      <c r="C80" s="56">
        <v>0</v>
      </c>
      <c r="D80" s="56">
        <v>0</v>
      </c>
      <c r="E80" s="57">
        <v>3</v>
      </c>
      <c r="F80" s="57">
        <v>4</v>
      </c>
      <c r="G80" s="57">
        <v>7</v>
      </c>
      <c r="H80" s="58">
        <v>3</v>
      </c>
      <c r="I80" s="58">
        <v>4</v>
      </c>
      <c r="J80" s="58">
        <v>7</v>
      </c>
    </row>
    <row r="81" spans="1:10" ht="12.75">
      <c r="A81" s="83" t="s">
        <v>165</v>
      </c>
      <c r="B81" s="56">
        <v>0</v>
      </c>
      <c r="C81" s="56">
        <v>0</v>
      </c>
      <c r="D81" s="56">
        <v>0</v>
      </c>
      <c r="E81" s="57">
        <v>0</v>
      </c>
      <c r="F81" s="57">
        <v>1</v>
      </c>
      <c r="G81" s="57">
        <v>1</v>
      </c>
      <c r="H81" s="58">
        <v>0</v>
      </c>
      <c r="I81" s="58">
        <v>1</v>
      </c>
      <c r="J81" s="58">
        <v>1</v>
      </c>
    </row>
    <row r="82" spans="1:10" ht="12.75">
      <c r="A82" s="83" t="s">
        <v>166</v>
      </c>
      <c r="B82" s="56">
        <v>0</v>
      </c>
      <c r="C82" s="56">
        <v>0</v>
      </c>
      <c r="D82" s="56">
        <v>0</v>
      </c>
      <c r="E82" s="57">
        <v>1</v>
      </c>
      <c r="F82" s="57">
        <v>1</v>
      </c>
      <c r="G82" s="57">
        <v>2</v>
      </c>
      <c r="H82" s="58">
        <v>1</v>
      </c>
      <c r="I82" s="58">
        <v>1</v>
      </c>
      <c r="J82" s="58">
        <v>2</v>
      </c>
    </row>
    <row r="83" spans="1:10" ht="12.75">
      <c r="A83" s="83" t="s">
        <v>167</v>
      </c>
      <c r="B83" s="56">
        <v>0</v>
      </c>
      <c r="C83" s="56">
        <v>0</v>
      </c>
      <c r="D83" s="56">
        <v>0</v>
      </c>
      <c r="E83" s="57">
        <v>0</v>
      </c>
      <c r="F83" s="57">
        <v>1</v>
      </c>
      <c r="G83" s="57">
        <v>1</v>
      </c>
      <c r="H83" s="58">
        <v>0</v>
      </c>
      <c r="I83" s="58">
        <v>1</v>
      </c>
      <c r="J83" s="58">
        <v>1</v>
      </c>
    </row>
    <row r="84" spans="1:10" ht="12.75">
      <c r="A84" s="83" t="s">
        <v>168</v>
      </c>
      <c r="B84" s="56">
        <v>0</v>
      </c>
      <c r="C84" s="56">
        <v>0</v>
      </c>
      <c r="D84" s="56">
        <v>0</v>
      </c>
      <c r="E84" s="57">
        <v>1</v>
      </c>
      <c r="F84" s="57">
        <v>0</v>
      </c>
      <c r="G84" s="57">
        <v>1</v>
      </c>
      <c r="H84" s="58">
        <v>1</v>
      </c>
      <c r="I84" s="58">
        <v>0</v>
      </c>
      <c r="J84" s="58">
        <v>1</v>
      </c>
    </row>
    <row r="85" spans="1:10" ht="12.75">
      <c r="A85" s="87" t="s">
        <v>52</v>
      </c>
      <c r="B85" s="60">
        <v>32</v>
      </c>
      <c r="C85" s="60">
        <v>31</v>
      </c>
      <c r="D85" s="60">
        <v>63</v>
      </c>
      <c r="E85" s="61">
        <v>127</v>
      </c>
      <c r="F85" s="61">
        <v>115</v>
      </c>
      <c r="G85" s="61">
        <v>242</v>
      </c>
      <c r="H85" s="62">
        <v>159</v>
      </c>
      <c r="I85" s="62">
        <v>146</v>
      </c>
      <c r="J85" s="62">
        <v>305</v>
      </c>
    </row>
    <row r="86" spans="1:10" ht="12.75">
      <c r="A86" s="83"/>
      <c r="B86" s="63">
        <v>0.5079365079365079</v>
      </c>
      <c r="C86" s="63">
        <v>0.49206349206349204</v>
      </c>
      <c r="D86" s="60"/>
      <c r="E86" s="64">
        <v>0.5247933884297521</v>
      </c>
      <c r="F86" s="64">
        <v>0.47520661157024796</v>
      </c>
      <c r="G86" s="61"/>
      <c r="H86" s="65">
        <v>0.521311475409836</v>
      </c>
      <c r="I86" s="65">
        <v>0.4786885245901639</v>
      </c>
      <c r="J86" s="58"/>
    </row>
    <row r="87" spans="1:10" ht="12.75">
      <c r="A87" s="126"/>
      <c r="B87" s="110"/>
      <c r="C87" s="110"/>
      <c r="D87" s="111"/>
      <c r="E87" s="110"/>
      <c r="F87" s="110"/>
      <c r="G87" s="111"/>
      <c r="H87" s="110"/>
      <c r="I87" s="110"/>
      <c r="J87" s="81"/>
    </row>
    <row r="88" spans="1:10" ht="12.75">
      <c r="A88" s="150" t="s">
        <v>169</v>
      </c>
      <c r="B88" s="151"/>
      <c r="C88" s="151"/>
      <c r="D88" s="151"/>
      <c r="E88" s="151"/>
      <c r="F88" s="151"/>
      <c r="G88" s="151"/>
      <c r="H88" s="151"/>
      <c r="I88" s="151"/>
      <c r="J88" s="152"/>
    </row>
    <row r="89" spans="1:10" ht="12.75">
      <c r="A89" s="83" t="s">
        <v>170</v>
      </c>
      <c r="B89" s="56">
        <v>0</v>
      </c>
      <c r="C89" s="56">
        <v>2</v>
      </c>
      <c r="D89" s="56">
        <v>2</v>
      </c>
      <c r="E89" s="57">
        <v>0</v>
      </c>
      <c r="F89" s="57">
        <v>3</v>
      </c>
      <c r="G89" s="57">
        <v>3</v>
      </c>
      <c r="H89" s="58">
        <v>0</v>
      </c>
      <c r="I89" s="58">
        <v>5</v>
      </c>
      <c r="J89" s="58">
        <v>5</v>
      </c>
    </row>
    <row r="90" spans="1:10" ht="12.75">
      <c r="A90" s="83" t="s">
        <v>171</v>
      </c>
      <c r="B90" s="56">
        <v>0</v>
      </c>
      <c r="C90" s="56">
        <v>2</v>
      </c>
      <c r="D90" s="56">
        <v>2</v>
      </c>
      <c r="E90" s="57">
        <v>0</v>
      </c>
      <c r="F90" s="57">
        <v>0</v>
      </c>
      <c r="G90" s="57">
        <v>0</v>
      </c>
      <c r="H90" s="58">
        <v>0</v>
      </c>
      <c r="I90" s="58">
        <v>2</v>
      </c>
      <c r="J90" s="58">
        <v>2</v>
      </c>
    </row>
    <row r="91" spans="1:10" ht="12.75">
      <c r="A91" s="83" t="s">
        <v>172</v>
      </c>
      <c r="B91" s="56">
        <v>0</v>
      </c>
      <c r="C91" s="56">
        <v>2</v>
      </c>
      <c r="D91" s="56">
        <v>2</v>
      </c>
      <c r="E91" s="57">
        <v>1</v>
      </c>
      <c r="F91" s="57">
        <v>6</v>
      </c>
      <c r="G91" s="57">
        <v>7</v>
      </c>
      <c r="H91" s="58">
        <v>1</v>
      </c>
      <c r="I91" s="58">
        <v>8</v>
      </c>
      <c r="J91" s="58">
        <v>9</v>
      </c>
    </row>
    <row r="92" spans="1:10" ht="12.75">
      <c r="A92" s="83" t="s">
        <v>173</v>
      </c>
      <c r="B92" s="56">
        <v>0</v>
      </c>
      <c r="C92" s="56">
        <v>8</v>
      </c>
      <c r="D92" s="56">
        <v>8</v>
      </c>
      <c r="E92" s="57">
        <v>2</v>
      </c>
      <c r="F92" s="57">
        <v>29</v>
      </c>
      <c r="G92" s="57">
        <v>31</v>
      </c>
      <c r="H92" s="58">
        <v>2</v>
      </c>
      <c r="I92" s="58">
        <v>37</v>
      </c>
      <c r="J92" s="58">
        <v>39</v>
      </c>
    </row>
    <row r="93" spans="1:10" ht="12.75">
      <c r="A93" s="83" t="s">
        <v>174</v>
      </c>
      <c r="B93" s="56">
        <v>0</v>
      </c>
      <c r="C93" s="56">
        <v>0</v>
      </c>
      <c r="D93" s="56">
        <v>0</v>
      </c>
      <c r="E93" s="57">
        <v>0</v>
      </c>
      <c r="F93" s="57">
        <v>3</v>
      </c>
      <c r="G93" s="57">
        <v>3</v>
      </c>
      <c r="H93" s="58">
        <v>0</v>
      </c>
      <c r="I93" s="58">
        <v>3</v>
      </c>
      <c r="J93" s="58">
        <v>3</v>
      </c>
    </row>
    <row r="94" spans="1:10" ht="12.75">
      <c r="A94" s="83" t="s">
        <v>175</v>
      </c>
      <c r="B94" s="56">
        <v>1</v>
      </c>
      <c r="C94" s="56">
        <v>2</v>
      </c>
      <c r="D94" s="56">
        <v>3</v>
      </c>
      <c r="E94" s="57">
        <v>3</v>
      </c>
      <c r="F94" s="57">
        <v>4</v>
      </c>
      <c r="G94" s="57">
        <v>7</v>
      </c>
      <c r="H94" s="58">
        <v>4</v>
      </c>
      <c r="I94" s="58">
        <v>6</v>
      </c>
      <c r="J94" s="58">
        <v>10</v>
      </c>
    </row>
    <row r="95" spans="1:10" ht="12.75">
      <c r="A95" s="83" t="s">
        <v>176</v>
      </c>
      <c r="B95" s="56">
        <v>0</v>
      </c>
      <c r="C95" s="56">
        <v>0</v>
      </c>
      <c r="D95" s="56">
        <v>0</v>
      </c>
      <c r="E95" s="57">
        <v>1</v>
      </c>
      <c r="F95" s="57">
        <v>4</v>
      </c>
      <c r="G95" s="57">
        <v>5</v>
      </c>
      <c r="H95" s="58">
        <v>1</v>
      </c>
      <c r="I95" s="58">
        <v>4</v>
      </c>
      <c r="J95" s="58">
        <v>5</v>
      </c>
    </row>
    <row r="96" spans="1:10" ht="12.75">
      <c r="A96" s="83" t="s">
        <v>177</v>
      </c>
      <c r="B96" s="56">
        <v>1</v>
      </c>
      <c r="C96" s="56">
        <v>6</v>
      </c>
      <c r="D96" s="56">
        <v>7</v>
      </c>
      <c r="E96" s="57">
        <v>5</v>
      </c>
      <c r="F96" s="57">
        <v>36</v>
      </c>
      <c r="G96" s="57">
        <v>41</v>
      </c>
      <c r="H96" s="58">
        <v>6</v>
      </c>
      <c r="I96" s="58">
        <v>42</v>
      </c>
      <c r="J96" s="58">
        <v>48</v>
      </c>
    </row>
    <row r="97" spans="1:10" ht="12.75">
      <c r="A97" s="83" t="s">
        <v>178</v>
      </c>
      <c r="B97" s="56">
        <v>0</v>
      </c>
      <c r="C97" s="56">
        <v>0</v>
      </c>
      <c r="D97" s="56">
        <v>0</v>
      </c>
      <c r="E97" s="57">
        <v>0</v>
      </c>
      <c r="F97" s="57">
        <v>4</v>
      </c>
      <c r="G97" s="57">
        <v>4</v>
      </c>
      <c r="H97" s="58">
        <v>0</v>
      </c>
      <c r="I97" s="58">
        <v>4</v>
      </c>
      <c r="J97" s="58">
        <v>4</v>
      </c>
    </row>
    <row r="98" spans="1:10" ht="12.75">
      <c r="A98" s="83" t="s">
        <v>179</v>
      </c>
      <c r="B98" s="56">
        <v>9</v>
      </c>
      <c r="C98" s="56">
        <v>6</v>
      </c>
      <c r="D98" s="56">
        <v>15</v>
      </c>
      <c r="E98" s="57">
        <v>8</v>
      </c>
      <c r="F98" s="57">
        <v>3</v>
      </c>
      <c r="G98" s="57">
        <v>11</v>
      </c>
      <c r="H98" s="58">
        <v>17</v>
      </c>
      <c r="I98" s="58">
        <v>9</v>
      </c>
      <c r="J98" s="58">
        <v>26</v>
      </c>
    </row>
    <row r="99" spans="1:10" ht="12.75">
      <c r="A99" s="83" t="s">
        <v>180</v>
      </c>
      <c r="B99" s="56">
        <v>0</v>
      </c>
      <c r="C99" s="56">
        <v>0</v>
      </c>
      <c r="D99" s="56">
        <v>0</v>
      </c>
      <c r="E99" s="57">
        <v>0</v>
      </c>
      <c r="F99" s="57">
        <v>3</v>
      </c>
      <c r="G99" s="57">
        <v>3</v>
      </c>
      <c r="H99" s="58">
        <v>0</v>
      </c>
      <c r="I99" s="58">
        <v>3</v>
      </c>
      <c r="J99" s="58">
        <v>3</v>
      </c>
    </row>
    <row r="100" spans="1:10" ht="12.75">
      <c r="A100" s="87" t="s">
        <v>52</v>
      </c>
      <c r="B100" s="60">
        <v>11</v>
      </c>
      <c r="C100" s="60">
        <v>28</v>
      </c>
      <c r="D100" s="60">
        <v>39</v>
      </c>
      <c r="E100" s="61">
        <v>20</v>
      </c>
      <c r="F100" s="61">
        <v>95</v>
      </c>
      <c r="G100" s="61">
        <v>115</v>
      </c>
      <c r="H100" s="62">
        <v>31</v>
      </c>
      <c r="I100" s="62">
        <v>123</v>
      </c>
      <c r="J100" s="62">
        <v>154</v>
      </c>
    </row>
    <row r="101" spans="1:10" ht="12.75">
      <c r="A101" s="83"/>
      <c r="B101" s="63">
        <v>0.28205128205128205</v>
      </c>
      <c r="C101" s="63">
        <v>0.717948717948718</v>
      </c>
      <c r="D101" s="60"/>
      <c r="E101" s="64">
        <v>0.17391304347826086</v>
      </c>
      <c r="F101" s="64">
        <v>0.8260869565217391</v>
      </c>
      <c r="G101" s="61"/>
      <c r="H101" s="65">
        <v>0.2012987012987013</v>
      </c>
      <c r="I101" s="65">
        <v>0.7987012987012987</v>
      </c>
      <c r="J101" s="58"/>
    </row>
    <row r="102" spans="1:10" ht="12.75">
      <c r="A102" s="146"/>
      <c r="B102" s="147"/>
      <c r="C102" s="147"/>
      <c r="D102" s="147"/>
      <c r="E102" s="147"/>
      <c r="F102" s="147"/>
      <c r="G102" s="147"/>
      <c r="H102" s="147"/>
      <c r="I102" s="147"/>
      <c r="J102" s="147"/>
    </row>
    <row r="103" spans="1:10" ht="15.75">
      <c r="A103" s="148" t="s">
        <v>181</v>
      </c>
      <c r="B103" s="115"/>
      <c r="C103" s="115"/>
      <c r="D103" s="115"/>
      <c r="E103" s="115"/>
      <c r="F103" s="115"/>
      <c r="G103" s="115"/>
      <c r="H103" s="115"/>
      <c r="I103" s="115"/>
      <c r="J103" s="115"/>
    </row>
    <row r="104" spans="1:10" s="25" customFormat="1" ht="15.75">
      <c r="A104" s="149" t="s">
        <v>37</v>
      </c>
      <c r="B104" s="90">
        <v>179</v>
      </c>
      <c r="C104" s="90">
        <v>385</v>
      </c>
      <c r="D104" s="90">
        <v>564</v>
      </c>
      <c r="E104" s="91">
        <v>402</v>
      </c>
      <c r="F104" s="91">
        <v>802</v>
      </c>
      <c r="G104" s="91">
        <v>1204</v>
      </c>
      <c r="H104" s="92">
        <v>581</v>
      </c>
      <c r="I104" s="92">
        <v>1187</v>
      </c>
      <c r="J104" s="92">
        <v>1768</v>
      </c>
    </row>
    <row r="105" spans="1:10" ht="15.75">
      <c r="A105" s="83"/>
      <c r="B105" s="94">
        <v>0.3173758865248227</v>
      </c>
      <c r="C105" s="94">
        <v>0.6826241134751773</v>
      </c>
      <c r="D105" s="90"/>
      <c r="E105" s="96">
        <v>0.3338870431893688</v>
      </c>
      <c r="F105" s="96">
        <v>0.6661129568106312</v>
      </c>
      <c r="G105" s="91"/>
      <c r="H105" s="98">
        <v>0.32861990950226244</v>
      </c>
      <c r="I105" s="98">
        <v>0.6713800904977375</v>
      </c>
      <c r="J105" s="99"/>
    </row>
    <row r="108" ht="12.75">
      <c r="A108" s="37"/>
    </row>
  </sheetData>
  <sheetProtection/>
  <mergeCells count="9">
    <mergeCell ref="A67:J67"/>
    <mergeCell ref="A72:J72"/>
    <mergeCell ref="A88:J88"/>
    <mergeCell ref="B1:D1"/>
    <mergeCell ref="E1:G1"/>
    <mergeCell ref="H1:J1"/>
    <mergeCell ref="A9:J9"/>
    <mergeCell ref="A31:J31"/>
    <mergeCell ref="A53:J5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27.7109375" style="0" customWidth="1"/>
    <col min="2" max="10" width="6.7109375" style="0" customWidth="1"/>
  </cols>
  <sheetData>
    <row r="1" spans="2:10" ht="12.75">
      <c r="B1" s="156" t="s">
        <v>39</v>
      </c>
      <c r="C1" s="157"/>
      <c r="D1" s="158"/>
      <c r="E1" s="70" t="s">
        <v>40</v>
      </c>
      <c r="F1" s="69"/>
      <c r="G1" s="71"/>
      <c r="H1" s="73" t="s">
        <v>26</v>
      </c>
      <c r="I1" s="72"/>
      <c r="J1" s="74"/>
    </row>
    <row r="2" spans="1:10" ht="12.75">
      <c r="A2" s="87" t="s">
        <v>182</v>
      </c>
      <c r="B2" s="52" t="s">
        <v>6</v>
      </c>
      <c r="C2" s="52" t="s">
        <v>7</v>
      </c>
      <c r="D2" s="52" t="s">
        <v>8</v>
      </c>
      <c r="E2" s="53" t="s">
        <v>6</v>
      </c>
      <c r="F2" s="53" t="s">
        <v>7</v>
      </c>
      <c r="G2" s="53" t="s">
        <v>8</v>
      </c>
      <c r="H2" s="54" t="s">
        <v>6</v>
      </c>
      <c r="I2" s="54" t="s">
        <v>7</v>
      </c>
      <c r="J2" s="54" t="s">
        <v>8</v>
      </c>
    </row>
    <row r="3" spans="1:10" ht="12.75">
      <c r="A3" s="83" t="s">
        <v>183</v>
      </c>
      <c r="B3" s="56">
        <v>17</v>
      </c>
      <c r="C3" s="56">
        <v>38</v>
      </c>
      <c r="D3" s="56">
        <v>55</v>
      </c>
      <c r="E3" s="57">
        <v>12</v>
      </c>
      <c r="F3" s="57">
        <v>26</v>
      </c>
      <c r="G3" s="57">
        <v>38</v>
      </c>
      <c r="H3" s="58">
        <v>29</v>
      </c>
      <c r="I3" s="58">
        <v>64</v>
      </c>
      <c r="J3" s="58">
        <v>93</v>
      </c>
    </row>
    <row r="4" spans="1:10" ht="12.75">
      <c r="A4" s="83" t="s">
        <v>184</v>
      </c>
      <c r="B4" s="56">
        <v>0</v>
      </c>
      <c r="C4" s="56">
        <v>0</v>
      </c>
      <c r="D4" s="56">
        <v>0</v>
      </c>
      <c r="E4" s="57">
        <v>5</v>
      </c>
      <c r="F4" s="57">
        <v>14</v>
      </c>
      <c r="G4" s="57">
        <v>19</v>
      </c>
      <c r="H4" s="58">
        <v>5</v>
      </c>
      <c r="I4" s="58">
        <v>14</v>
      </c>
      <c r="J4" s="58">
        <v>19</v>
      </c>
    </row>
    <row r="5" spans="1:10" ht="12.75">
      <c r="A5" s="83" t="s">
        <v>185</v>
      </c>
      <c r="B5" s="56">
        <v>0</v>
      </c>
      <c r="C5" s="56">
        <v>0</v>
      </c>
      <c r="D5" s="56">
        <v>0</v>
      </c>
      <c r="E5" s="57">
        <v>3</v>
      </c>
      <c r="F5" s="57">
        <v>9</v>
      </c>
      <c r="G5" s="57">
        <v>12</v>
      </c>
      <c r="H5" s="58">
        <v>3</v>
      </c>
      <c r="I5" s="58">
        <v>9</v>
      </c>
      <c r="J5" s="58">
        <v>12</v>
      </c>
    </row>
    <row r="6" spans="1:10" ht="12.75">
      <c r="A6" s="83" t="s">
        <v>186</v>
      </c>
      <c r="B6" s="56">
        <v>0</v>
      </c>
      <c r="C6" s="56">
        <v>0</v>
      </c>
      <c r="D6" s="56">
        <v>0</v>
      </c>
      <c r="E6" s="57">
        <v>1</v>
      </c>
      <c r="F6" s="57">
        <v>2</v>
      </c>
      <c r="G6" s="57">
        <v>3</v>
      </c>
      <c r="H6" s="58">
        <v>1</v>
      </c>
      <c r="I6" s="58">
        <v>2</v>
      </c>
      <c r="J6" s="58">
        <v>3</v>
      </c>
    </row>
    <row r="7" spans="1:10" ht="12.75">
      <c r="A7" s="83" t="s">
        <v>187</v>
      </c>
      <c r="B7" s="56">
        <v>0</v>
      </c>
      <c r="C7" s="56">
        <v>0</v>
      </c>
      <c r="D7" s="56">
        <v>0</v>
      </c>
      <c r="E7" s="57">
        <v>0</v>
      </c>
      <c r="F7" s="57">
        <v>1</v>
      </c>
      <c r="G7" s="57">
        <v>1</v>
      </c>
      <c r="H7" s="58">
        <v>0</v>
      </c>
      <c r="I7" s="58">
        <v>1</v>
      </c>
      <c r="J7" s="58">
        <v>1</v>
      </c>
    </row>
    <row r="8" spans="1:10" ht="12.75">
      <c r="A8" s="83" t="s">
        <v>188</v>
      </c>
      <c r="B8" s="56">
        <v>0</v>
      </c>
      <c r="C8" s="56">
        <v>0</v>
      </c>
      <c r="D8" s="56">
        <v>0</v>
      </c>
      <c r="E8" s="57">
        <v>0</v>
      </c>
      <c r="F8" s="57">
        <v>4</v>
      </c>
      <c r="G8" s="57">
        <v>4</v>
      </c>
      <c r="H8" s="58">
        <v>0</v>
      </c>
      <c r="I8" s="58">
        <v>4</v>
      </c>
      <c r="J8" s="58">
        <v>4</v>
      </c>
    </row>
    <row r="9" spans="1:10" ht="12.75">
      <c r="A9" s="83" t="s">
        <v>189</v>
      </c>
      <c r="B9" s="56">
        <v>0</v>
      </c>
      <c r="C9" s="56">
        <v>0</v>
      </c>
      <c r="D9" s="56">
        <v>0</v>
      </c>
      <c r="E9" s="57">
        <v>1</v>
      </c>
      <c r="F9" s="57">
        <v>1</v>
      </c>
      <c r="G9" s="57">
        <v>2</v>
      </c>
      <c r="H9" s="58">
        <v>1</v>
      </c>
      <c r="I9" s="58">
        <v>1</v>
      </c>
      <c r="J9" s="58">
        <v>2</v>
      </c>
    </row>
    <row r="10" spans="1:10" ht="12.75">
      <c r="A10" s="87" t="s">
        <v>37</v>
      </c>
      <c r="B10" s="60">
        <v>17</v>
      </c>
      <c r="C10" s="60">
        <v>38</v>
      </c>
      <c r="D10" s="60">
        <v>55</v>
      </c>
      <c r="E10" s="61">
        <v>22</v>
      </c>
      <c r="F10" s="61">
        <v>57</v>
      </c>
      <c r="G10" s="61">
        <v>79</v>
      </c>
      <c r="H10" s="62">
        <v>39</v>
      </c>
      <c r="I10" s="62">
        <v>95</v>
      </c>
      <c r="J10" s="62">
        <v>134</v>
      </c>
    </row>
    <row r="11" spans="1:10" ht="12.75">
      <c r="A11" s="83"/>
      <c r="B11" s="63">
        <v>0.3090909090909091</v>
      </c>
      <c r="C11" s="63">
        <v>0.6909090909090909</v>
      </c>
      <c r="D11" s="60"/>
      <c r="E11" s="64">
        <v>0.27848101265822783</v>
      </c>
      <c r="F11" s="64">
        <v>0.7215189873417721</v>
      </c>
      <c r="G11" s="61"/>
      <c r="H11" s="65">
        <v>0.291044776119403</v>
      </c>
      <c r="I11" s="65">
        <v>0.7089552238805971</v>
      </c>
      <c r="J11" s="58"/>
    </row>
    <row r="14" ht="12.75">
      <c r="A14" s="37"/>
    </row>
  </sheetData>
  <sheetProtection/>
  <mergeCells count="3">
    <mergeCell ref="B1:D1"/>
    <mergeCell ref="E1:G1"/>
    <mergeCell ref="H1:J1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7.140625" style="0" customWidth="1"/>
    <col min="2" max="10" width="6.7109375" style="0" customWidth="1"/>
  </cols>
  <sheetData>
    <row r="1" spans="2:10" ht="12.75">
      <c r="B1" s="66" t="s">
        <v>39</v>
      </c>
      <c r="C1" s="67"/>
      <c r="D1" s="68"/>
      <c r="E1" s="70" t="s">
        <v>40</v>
      </c>
      <c r="F1" s="69"/>
      <c r="G1" s="71"/>
      <c r="H1" s="73" t="s">
        <v>26</v>
      </c>
      <c r="I1" s="72"/>
      <c r="J1" s="74"/>
    </row>
    <row r="2" spans="1:10" ht="12.75">
      <c r="A2" s="87" t="s">
        <v>190</v>
      </c>
      <c r="B2" s="52" t="s">
        <v>6</v>
      </c>
      <c r="C2" s="52" t="s">
        <v>7</v>
      </c>
      <c r="D2" s="52" t="s">
        <v>8</v>
      </c>
      <c r="E2" s="53" t="s">
        <v>6</v>
      </c>
      <c r="F2" s="53" t="s">
        <v>7</v>
      </c>
      <c r="G2" s="53" t="s">
        <v>8</v>
      </c>
      <c r="H2" s="54" t="s">
        <v>6</v>
      </c>
      <c r="I2" s="54" t="s">
        <v>7</v>
      </c>
      <c r="J2" s="54" t="s">
        <v>8</v>
      </c>
    </row>
    <row r="3" spans="1:10" ht="12.75">
      <c r="A3" s="83" t="s">
        <v>191</v>
      </c>
      <c r="B3" s="56">
        <v>14</v>
      </c>
      <c r="C3" s="56">
        <v>28</v>
      </c>
      <c r="D3" s="56">
        <v>42</v>
      </c>
      <c r="E3" s="57">
        <v>3</v>
      </c>
      <c r="F3" s="57">
        <v>2</v>
      </c>
      <c r="G3" s="57">
        <v>5</v>
      </c>
      <c r="H3" s="58">
        <v>17</v>
      </c>
      <c r="I3" s="58">
        <v>30</v>
      </c>
      <c r="J3" s="58">
        <v>47</v>
      </c>
    </row>
    <row r="4" spans="1:10" ht="12.75">
      <c r="A4" s="83" t="s">
        <v>192</v>
      </c>
      <c r="B4" s="56">
        <v>0</v>
      </c>
      <c r="C4" s="56">
        <v>0</v>
      </c>
      <c r="D4" s="56">
        <v>0</v>
      </c>
      <c r="E4" s="57">
        <v>3</v>
      </c>
      <c r="F4" s="57">
        <v>5</v>
      </c>
      <c r="G4" s="57">
        <v>8</v>
      </c>
      <c r="H4" s="58">
        <v>3</v>
      </c>
      <c r="I4" s="58">
        <v>5</v>
      </c>
      <c r="J4" s="58">
        <v>8</v>
      </c>
    </row>
    <row r="5" spans="1:10" ht="12.75">
      <c r="A5" s="83" t="s">
        <v>193</v>
      </c>
      <c r="B5" s="56">
        <v>0</v>
      </c>
      <c r="C5" s="56">
        <v>0</v>
      </c>
      <c r="D5" s="56">
        <v>0</v>
      </c>
      <c r="E5" s="57">
        <v>3</v>
      </c>
      <c r="F5" s="57">
        <v>4</v>
      </c>
      <c r="G5" s="57">
        <v>7</v>
      </c>
      <c r="H5" s="58">
        <v>3</v>
      </c>
      <c r="I5" s="58">
        <v>4</v>
      </c>
      <c r="J5" s="58">
        <v>7</v>
      </c>
    </row>
    <row r="6" spans="1:10" ht="12.75">
      <c r="A6" s="83" t="s">
        <v>194</v>
      </c>
      <c r="B6" s="56">
        <v>0</v>
      </c>
      <c r="C6" s="56">
        <v>0</v>
      </c>
      <c r="D6" s="56">
        <v>0</v>
      </c>
      <c r="E6" s="57">
        <v>3</v>
      </c>
      <c r="F6" s="57">
        <v>2</v>
      </c>
      <c r="G6" s="57">
        <v>5</v>
      </c>
      <c r="H6" s="58">
        <v>3</v>
      </c>
      <c r="I6" s="58">
        <v>2</v>
      </c>
      <c r="J6" s="58">
        <v>5</v>
      </c>
    </row>
    <row r="7" spans="1:10" ht="12.75">
      <c r="A7" s="83" t="s">
        <v>195</v>
      </c>
      <c r="B7" s="56">
        <v>0</v>
      </c>
      <c r="C7" s="56">
        <v>0</v>
      </c>
      <c r="D7" s="56">
        <v>0</v>
      </c>
      <c r="E7" s="57">
        <v>1</v>
      </c>
      <c r="F7" s="57">
        <v>1</v>
      </c>
      <c r="G7" s="57">
        <v>2</v>
      </c>
      <c r="H7" s="58">
        <v>1</v>
      </c>
      <c r="I7" s="58">
        <v>1</v>
      </c>
      <c r="J7" s="58">
        <v>2</v>
      </c>
    </row>
    <row r="8" spans="1:10" ht="12.75">
      <c r="A8" s="83" t="s">
        <v>196</v>
      </c>
      <c r="B8" s="56">
        <v>0</v>
      </c>
      <c r="C8" s="56">
        <v>0</v>
      </c>
      <c r="D8" s="56">
        <v>0</v>
      </c>
      <c r="E8" s="57">
        <v>2</v>
      </c>
      <c r="F8" s="57">
        <v>2</v>
      </c>
      <c r="G8" s="57">
        <v>4</v>
      </c>
      <c r="H8" s="58">
        <v>2</v>
      </c>
      <c r="I8" s="58">
        <v>2</v>
      </c>
      <c r="J8" s="58">
        <v>4</v>
      </c>
    </row>
    <row r="9" spans="1:10" ht="12.75">
      <c r="A9" s="83" t="s">
        <v>197</v>
      </c>
      <c r="B9" s="56">
        <v>0</v>
      </c>
      <c r="C9" s="56">
        <v>0</v>
      </c>
      <c r="D9" s="56">
        <v>0</v>
      </c>
      <c r="E9" s="57">
        <v>1</v>
      </c>
      <c r="F9" s="57">
        <v>0</v>
      </c>
      <c r="G9" s="57">
        <v>1</v>
      </c>
      <c r="H9" s="58">
        <v>1</v>
      </c>
      <c r="I9" s="58">
        <v>0</v>
      </c>
      <c r="J9" s="58">
        <v>1</v>
      </c>
    </row>
    <row r="10" spans="1:10" ht="12.75">
      <c r="A10" s="83" t="s">
        <v>198</v>
      </c>
      <c r="B10" s="56">
        <v>0</v>
      </c>
      <c r="C10" s="56">
        <v>0</v>
      </c>
      <c r="D10" s="56">
        <v>0</v>
      </c>
      <c r="E10" s="57">
        <v>1</v>
      </c>
      <c r="F10" s="57">
        <v>1</v>
      </c>
      <c r="G10" s="57">
        <v>2</v>
      </c>
      <c r="H10" s="58">
        <v>1</v>
      </c>
      <c r="I10" s="58">
        <v>1</v>
      </c>
      <c r="J10" s="58">
        <v>2</v>
      </c>
    </row>
    <row r="11" spans="1:10" ht="12.75">
      <c r="A11" s="87" t="s">
        <v>37</v>
      </c>
      <c r="B11" s="60">
        <v>14</v>
      </c>
      <c r="C11" s="60">
        <v>28</v>
      </c>
      <c r="D11" s="60">
        <v>42</v>
      </c>
      <c r="E11" s="61">
        <v>17</v>
      </c>
      <c r="F11" s="61">
        <v>17</v>
      </c>
      <c r="G11" s="61">
        <v>34</v>
      </c>
      <c r="H11" s="62">
        <v>31</v>
      </c>
      <c r="I11" s="62">
        <v>45</v>
      </c>
      <c r="J11" s="62">
        <v>76</v>
      </c>
    </row>
    <row r="12" spans="1:10" ht="12.75">
      <c r="A12" s="102"/>
      <c r="B12" s="103">
        <v>0.3333333333333333</v>
      </c>
      <c r="C12" s="103">
        <v>0.6666666666666666</v>
      </c>
      <c r="D12" s="16"/>
      <c r="E12" s="104">
        <v>0.5</v>
      </c>
      <c r="F12" s="104">
        <v>0.5</v>
      </c>
      <c r="G12" s="18"/>
      <c r="H12" s="105">
        <v>0.40789473684210525</v>
      </c>
      <c r="I12" s="105">
        <v>0.5921052631578947</v>
      </c>
      <c r="J12" s="106"/>
    </row>
    <row r="15" ht="12.75">
      <c r="A15" s="37"/>
    </row>
  </sheetData>
  <sheetProtection/>
  <mergeCells count="3">
    <mergeCell ref="B1:D1"/>
    <mergeCell ref="E1:G1"/>
    <mergeCell ref="H1:J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28">
      <selection activeCell="A61" sqref="A58:A61"/>
    </sheetView>
  </sheetViews>
  <sheetFormatPr defaultColWidth="9.140625" defaultRowHeight="12.75"/>
  <cols>
    <col min="1" max="1" width="41.421875" style="0" customWidth="1"/>
    <col min="2" max="10" width="6.7109375" style="0" customWidth="1"/>
  </cols>
  <sheetData>
    <row r="1" spans="1:10" ht="12.75">
      <c r="A1" s="101" t="s">
        <v>199</v>
      </c>
      <c r="B1" s="66" t="s">
        <v>39</v>
      </c>
      <c r="C1" s="67"/>
      <c r="D1" s="68"/>
      <c r="E1" s="70" t="s">
        <v>40</v>
      </c>
      <c r="F1" s="69"/>
      <c r="G1" s="71"/>
      <c r="H1" s="73" t="s">
        <v>26</v>
      </c>
      <c r="I1" s="72"/>
      <c r="J1" s="74"/>
    </row>
    <row r="2" spans="1:10" ht="12.75">
      <c r="A2" s="75" t="s">
        <v>106</v>
      </c>
      <c r="B2" s="52" t="s">
        <v>6</v>
      </c>
      <c r="C2" s="52" t="s">
        <v>7</v>
      </c>
      <c r="D2" s="52" t="s">
        <v>8</v>
      </c>
      <c r="E2" s="53" t="s">
        <v>6</v>
      </c>
      <c r="F2" s="53" t="s">
        <v>7</v>
      </c>
      <c r="G2" s="53" t="s">
        <v>8</v>
      </c>
      <c r="H2" s="54" t="s">
        <v>6</v>
      </c>
      <c r="I2" s="54" t="s">
        <v>7</v>
      </c>
      <c r="J2" s="54" t="s">
        <v>8</v>
      </c>
    </row>
    <row r="3" spans="1:10" ht="12.75">
      <c r="A3" s="159" t="s">
        <v>200</v>
      </c>
      <c r="B3" s="77">
        <v>15</v>
      </c>
      <c r="C3" s="56">
        <v>5</v>
      </c>
      <c r="D3" s="56">
        <v>20</v>
      </c>
      <c r="E3" s="57">
        <v>1</v>
      </c>
      <c r="F3" s="57">
        <v>0</v>
      </c>
      <c r="G3" s="57">
        <v>1</v>
      </c>
      <c r="H3" s="58">
        <v>16</v>
      </c>
      <c r="I3" s="58">
        <v>5</v>
      </c>
      <c r="J3" s="58">
        <v>21</v>
      </c>
    </row>
    <row r="4" spans="1:10" ht="12.75">
      <c r="A4" s="159" t="s">
        <v>201</v>
      </c>
      <c r="B4" s="77">
        <v>0</v>
      </c>
      <c r="C4" s="56">
        <v>1</v>
      </c>
      <c r="D4" s="56">
        <v>1</v>
      </c>
      <c r="E4" s="57">
        <v>7</v>
      </c>
      <c r="F4" s="57">
        <v>3</v>
      </c>
      <c r="G4" s="57">
        <v>10</v>
      </c>
      <c r="H4" s="58">
        <v>7</v>
      </c>
      <c r="I4" s="58">
        <v>4</v>
      </c>
      <c r="J4" s="58">
        <v>11</v>
      </c>
    </row>
    <row r="5" spans="1:10" ht="12.75">
      <c r="A5" s="160" t="s">
        <v>202</v>
      </c>
      <c r="B5" s="78">
        <v>15</v>
      </c>
      <c r="C5" s="60">
        <v>6</v>
      </c>
      <c r="D5" s="60">
        <v>21</v>
      </c>
      <c r="E5" s="61">
        <v>8</v>
      </c>
      <c r="F5" s="61">
        <v>3</v>
      </c>
      <c r="G5" s="61">
        <v>11</v>
      </c>
      <c r="H5" s="62">
        <v>23</v>
      </c>
      <c r="I5" s="62">
        <v>9</v>
      </c>
      <c r="J5" s="62">
        <v>32</v>
      </c>
    </row>
    <row r="6" spans="1:10" ht="12.75">
      <c r="A6" s="159"/>
      <c r="B6" s="79">
        <v>0.7142857142857143</v>
      </c>
      <c r="C6" s="63">
        <v>0.2857142857142857</v>
      </c>
      <c r="D6" s="60"/>
      <c r="E6" s="64">
        <v>0.7272727272727273</v>
      </c>
      <c r="F6" s="64">
        <v>0.2727272727272727</v>
      </c>
      <c r="G6" s="61"/>
      <c r="H6" s="65">
        <v>0.71875</v>
      </c>
      <c r="I6" s="65">
        <v>0.28125</v>
      </c>
      <c r="J6" s="62"/>
    </row>
    <row r="7" spans="1:10" ht="12.75">
      <c r="A7" s="161"/>
      <c r="B7" s="162"/>
      <c r="C7" s="162"/>
      <c r="D7" s="163"/>
      <c r="E7" s="162"/>
      <c r="F7" s="162"/>
      <c r="G7" s="163"/>
      <c r="H7" s="162"/>
      <c r="I7" s="162"/>
      <c r="J7" s="163"/>
    </row>
    <row r="8" spans="1:10" ht="12.75">
      <c r="A8" s="150" t="s">
        <v>203</v>
      </c>
      <c r="B8" s="151"/>
      <c r="C8" s="151"/>
      <c r="D8" s="151"/>
      <c r="E8" s="151"/>
      <c r="F8" s="151"/>
      <c r="G8" s="151"/>
      <c r="H8" s="151"/>
      <c r="I8" s="151"/>
      <c r="J8" s="152"/>
    </row>
    <row r="9" spans="1:10" ht="12.75">
      <c r="A9" s="83" t="s">
        <v>204</v>
      </c>
      <c r="B9" s="56">
        <v>0</v>
      </c>
      <c r="C9" s="56">
        <v>0</v>
      </c>
      <c r="D9" s="56">
        <v>0</v>
      </c>
      <c r="E9" s="57">
        <v>41</v>
      </c>
      <c r="F9" s="57">
        <v>40</v>
      </c>
      <c r="G9" s="57">
        <v>81</v>
      </c>
      <c r="H9" s="58">
        <v>41</v>
      </c>
      <c r="I9" s="58">
        <v>40</v>
      </c>
      <c r="J9" s="58">
        <v>81</v>
      </c>
    </row>
    <row r="10" spans="1:10" ht="12.75">
      <c r="A10" s="83" t="s">
        <v>205</v>
      </c>
      <c r="B10" s="56">
        <v>0</v>
      </c>
      <c r="C10" s="56">
        <v>0</v>
      </c>
      <c r="D10" s="56">
        <v>0</v>
      </c>
      <c r="E10" s="57">
        <v>4</v>
      </c>
      <c r="F10" s="57">
        <v>2</v>
      </c>
      <c r="G10" s="57">
        <v>6</v>
      </c>
      <c r="H10" s="58">
        <v>4</v>
      </c>
      <c r="I10" s="58">
        <v>2</v>
      </c>
      <c r="J10" s="58">
        <v>6</v>
      </c>
    </row>
    <row r="11" spans="1:10" ht="12.75">
      <c r="A11" s="83" t="s">
        <v>206</v>
      </c>
      <c r="B11" s="56">
        <v>0</v>
      </c>
      <c r="C11" s="56">
        <v>0</v>
      </c>
      <c r="D11" s="56">
        <v>0</v>
      </c>
      <c r="E11" s="57">
        <v>1</v>
      </c>
      <c r="F11" s="57">
        <v>0</v>
      </c>
      <c r="G11" s="57">
        <v>1</v>
      </c>
      <c r="H11" s="58">
        <v>1</v>
      </c>
      <c r="I11" s="58">
        <v>0</v>
      </c>
      <c r="J11" s="58">
        <v>1</v>
      </c>
    </row>
    <row r="12" spans="1:10" ht="12.75">
      <c r="A12" s="83" t="s">
        <v>207</v>
      </c>
      <c r="B12" s="56">
        <v>24</v>
      </c>
      <c r="C12" s="56">
        <v>11</v>
      </c>
      <c r="D12" s="56">
        <v>35</v>
      </c>
      <c r="E12" s="57">
        <v>16</v>
      </c>
      <c r="F12" s="57">
        <v>9</v>
      </c>
      <c r="G12" s="57">
        <v>25</v>
      </c>
      <c r="H12" s="58">
        <v>40</v>
      </c>
      <c r="I12" s="58">
        <v>20</v>
      </c>
      <c r="J12" s="58">
        <v>60</v>
      </c>
    </row>
    <row r="13" spans="1:10" ht="12.75">
      <c r="A13" s="83" t="s">
        <v>208</v>
      </c>
      <c r="B13" s="56">
        <v>0</v>
      </c>
      <c r="C13" s="56">
        <v>0</v>
      </c>
      <c r="D13" s="56">
        <v>0</v>
      </c>
      <c r="E13" s="57">
        <v>13</v>
      </c>
      <c r="F13" s="57">
        <v>6</v>
      </c>
      <c r="G13" s="57">
        <v>19</v>
      </c>
      <c r="H13" s="58">
        <v>13</v>
      </c>
      <c r="I13" s="58">
        <v>6</v>
      </c>
      <c r="J13" s="58">
        <v>19</v>
      </c>
    </row>
    <row r="14" spans="1:10" ht="12.75">
      <c r="A14" s="83" t="s">
        <v>209</v>
      </c>
      <c r="B14" s="56">
        <v>0</v>
      </c>
      <c r="C14" s="56">
        <v>0</v>
      </c>
      <c r="D14" s="56">
        <v>0</v>
      </c>
      <c r="E14" s="57">
        <v>3</v>
      </c>
      <c r="F14" s="57">
        <v>2</v>
      </c>
      <c r="G14" s="57">
        <v>5</v>
      </c>
      <c r="H14" s="58">
        <v>3</v>
      </c>
      <c r="I14" s="58">
        <v>2</v>
      </c>
      <c r="J14" s="58">
        <v>5</v>
      </c>
    </row>
    <row r="15" spans="1:10" ht="12.75">
      <c r="A15" s="83" t="s">
        <v>210</v>
      </c>
      <c r="B15" s="56">
        <v>0</v>
      </c>
      <c r="C15" s="56">
        <v>0</v>
      </c>
      <c r="D15" s="56">
        <v>0</v>
      </c>
      <c r="E15" s="57">
        <v>1</v>
      </c>
      <c r="F15" s="57">
        <v>1</v>
      </c>
      <c r="G15" s="57">
        <v>2</v>
      </c>
      <c r="H15" s="58">
        <v>1</v>
      </c>
      <c r="I15" s="58">
        <v>1</v>
      </c>
      <c r="J15" s="58">
        <v>2</v>
      </c>
    </row>
    <row r="16" spans="1:10" ht="12.75">
      <c r="A16" s="83" t="s">
        <v>211</v>
      </c>
      <c r="B16" s="56">
        <v>4</v>
      </c>
      <c r="C16" s="56">
        <v>4</v>
      </c>
      <c r="D16" s="56">
        <v>8</v>
      </c>
      <c r="E16" s="57">
        <v>0</v>
      </c>
      <c r="F16" s="57">
        <v>0</v>
      </c>
      <c r="G16" s="57">
        <v>0</v>
      </c>
      <c r="H16" s="58">
        <v>4</v>
      </c>
      <c r="I16" s="58">
        <v>4</v>
      </c>
      <c r="J16" s="58">
        <v>8</v>
      </c>
    </row>
    <row r="17" spans="1:10" ht="12.75">
      <c r="A17" s="83" t="s">
        <v>212</v>
      </c>
      <c r="B17" s="56">
        <v>0</v>
      </c>
      <c r="C17" s="56">
        <v>0</v>
      </c>
      <c r="D17" s="56">
        <v>0</v>
      </c>
      <c r="E17" s="57">
        <v>1</v>
      </c>
      <c r="F17" s="57">
        <v>0</v>
      </c>
      <c r="G17" s="57">
        <v>1</v>
      </c>
      <c r="H17" s="58">
        <v>1</v>
      </c>
      <c r="I17" s="58">
        <v>0</v>
      </c>
      <c r="J17" s="58">
        <v>1</v>
      </c>
    </row>
    <row r="18" spans="1:10" ht="12.75">
      <c r="A18" s="83" t="s">
        <v>213</v>
      </c>
      <c r="B18" s="56">
        <v>0</v>
      </c>
      <c r="C18" s="56">
        <v>0</v>
      </c>
      <c r="D18" s="56">
        <v>0</v>
      </c>
      <c r="E18" s="57">
        <v>1</v>
      </c>
      <c r="F18" s="57">
        <v>2</v>
      </c>
      <c r="G18" s="57">
        <v>3</v>
      </c>
      <c r="H18" s="58">
        <v>1</v>
      </c>
      <c r="I18" s="58">
        <v>2</v>
      </c>
      <c r="J18" s="58">
        <v>3</v>
      </c>
    </row>
    <row r="19" spans="1:10" ht="12.75">
      <c r="A19" s="50" t="s">
        <v>52</v>
      </c>
      <c r="B19" s="78">
        <v>28</v>
      </c>
      <c r="C19" s="60">
        <v>15</v>
      </c>
      <c r="D19" s="60">
        <v>43</v>
      </c>
      <c r="E19" s="61">
        <v>81</v>
      </c>
      <c r="F19" s="61">
        <v>62</v>
      </c>
      <c r="G19" s="61">
        <v>143</v>
      </c>
      <c r="H19" s="62">
        <v>109</v>
      </c>
      <c r="I19" s="62">
        <v>77</v>
      </c>
      <c r="J19" s="62">
        <v>186</v>
      </c>
    </row>
    <row r="20" spans="1:10" ht="12.75">
      <c r="A20" s="50"/>
      <c r="B20" s="79">
        <v>0.6511627906976745</v>
      </c>
      <c r="C20" s="63">
        <v>0.3488372093023256</v>
      </c>
      <c r="D20" s="60"/>
      <c r="E20" s="64">
        <v>0.5664335664335665</v>
      </c>
      <c r="F20" s="64">
        <v>0.43356643356643354</v>
      </c>
      <c r="G20" s="61"/>
      <c r="H20" s="65">
        <v>0.5860215053763441</v>
      </c>
      <c r="I20" s="65">
        <v>0.41397849462365593</v>
      </c>
      <c r="J20" s="62"/>
    </row>
    <row r="21" spans="1:10" ht="12.75">
      <c r="A21" s="126"/>
      <c r="B21" s="81"/>
      <c r="C21" s="81"/>
      <c r="D21" s="81"/>
      <c r="E21" s="81"/>
      <c r="F21" s="81"/>
      <c r="G21" s="81"/>
      <c r="H21" s="81"/>
      <c r="I21" s="81"/>
      <c r="J21" s="81"/>
    </row>
    <row r="22" spans="1:10" ht="12.75">
      <c r="A22" s="150" t="s">
        <v>214</v>
      </c>
      <c r="B22" s="151"/>
      <c r="C22" s="151"/>
      <c r="D22" s="151"/>
      <c r="E22" s="151"/>
      <c r="F22" s="151"/>
      <c r="G22" s="151"/>
      <c r="H22" s="151"/>
      <c r="I22" s="151"/>
      <c r="J22" s="152"/>
    </row>
    <row r="23" spans="1:10" ht="12.75">
      <c r="A23" s="83" t="s">
        <v>215</v>
      </c>
      <c r="B23" s="56">
        <v>3</v>
      </c>
      <c r="C23" s="56">
        <v>4</v>
      </c>
      <c r="D23" s="56">
        <v>7</v>
      </c>
      <c r="E23" s="57">
        <v>103</v>
      </c>
      <c r="F23" s="57">
        <v>50</v>
      </c>
      <c r="G23" s="57">
        <v>153</v>
      </c>
      <c r="H23" s="58">
        <v>106</v>
      </c>
      <c r="I23" s="58">
        <v>54</v>
      </c>
      <c r="J23" s="58">
        <v>160</v>
      </c>
    </row>
    <row r="24" spans="1:10" ht="12.75">
      <c r="A24" s="83" t="s">
        <v>216</v>
      </c>
      <c r="B24" s="56">
        <v>0</v>
      </c>
      <c r="C24" s="56">
        <v>0</v>
      </c>
      <c r="D24" s="56">
        <v>0</v>
      </c>
      <c r="E24" s="57">
        <v>1</v>
      </c>
      <c r="F24" s="57">
        <v>0</v>
      </c>
      <c r="G24" s="57">
        <v>1</v>
      </c>
      <c r="H24" s="58">
        <v>1</v>
      </c>
      <c r="I24" s="58">
        <v>0</v>
      </c>
      <c r="J24" s="58">
        <v>1</v>
      </c>
    </row>
    <row r="25" spans="1:10" ht="12.75">
      <c r="A25" s="83" t="s">
        <v>217</v>
      </c>
      <c r="B25" s="56">
        <v>0</v>
      </c>
      <c r="C25" s="56">
        <v>0</v>
      </c>
      <c r="D25" s="56">
        <v>0</v>
      </c>
      <c r="E25" s="57">
        <v>2</v>
      </c>
      <c r="F25" s="57">
        <v>1</v>
      </c>
      <c r="G25" s="57">
        <v>3</v>
      </c>
      <c r="H25" s="58">
        <v>2</v>
      </c>
      <c r="I25" s="58">
        <v>1</v>
      </c>
      <c r="J25" s="58">
        <v>3</v>
      </c>
    </row>
    <row r="26" spans="1:10" ht="12.75">
      <c r="A26" s="83" t="s">
        <v>218</v>
      </c>
      <c r="B26" s="56">
        <v>23</v>
      </c>
      <c r="C26" s="56">
        <v>8</v>
      </c>
      <c r="D26" s="56">
        <v>31</v>
      </c>
      <c r="E26" s="57">
        <v>1</v>
      </c>
      <c r="F26" s="57">
        <v>1</v>
      </c>
      <c r="G26" s="57">
        <v>2</v>
      </c>
      <c r="H26" s="58">
        <v>24</v>
      </c>
      <c r="I26" s="58">
        <v>9</v>
      </c>
      <c r="J26" s="58">
        <v>33</v>
      </c>
    </row>
    <row r="27" spans="1:10" ht="12.75">
      <c r="A27" s="83" t="s">
        <v>219</v>
      </c>
      <c r="B27" s="56">
        <v>0</v>
      </c>
      <c r="C27" s="56">
        <v>0</v>
      </c>
      <c r="D27" s="56">
        <v>0</v>
      </c>
      <c r="E27" s="57">
        <v>18</v>
      </c>
      <c r="F27" s="57">
        <v>3</v>
      </c>
      <c r="G27" s="57">
        <v>21</v>
      </c>
      <c r="H27" s="58">
        <v>18</v>
      </c>
      <c r="I27" s="58">
        <v>3</v>
      </c>
      <c r="J27" s="58">
        <v>21</v>
      </c>
    </row>
    <row r="28" spans="1:10" ht="12.75">
      <c r="A28" s="83" t="s">
        <v>220</v>
      </c>
      <c r="B28" s="56">
        <v>27</v>
      </c>
      <c r="C28" s="56">
        <v>20</v>
      </c>
      <c r="D28" s="56">
        <v>47</v>
      </c>
      <c r="E28" s="57">
        <v>0</v>
      </c>
      <c r="F28" s="57">
        <v>1</v>
      </c>
      <c r="G28" s="57">
        <v>1</v>
      </c>
      <c r="H28" s="58">
        <v>27</v>
      </c>
      <c r="I28" s="58">
        <v>21</v>
      </c>
      <c r="J28" s="58">
        <v>48</v>
      </c>
    </row>
    <row r="29" spans="1:10" ht="12.75">
      <c r="A29" s="83" t="s">
        <v>221</v>
      </c>
      <c r="B29" s="56">
        <v>0</v>
      </c>
      <c r="C29" s="56">
        <v>0</v>
      </c>
      <c r="D29" s="56">
        <v>0</v>
      </c>
      <c r="E29" s="57">
        <v>18</v>
      </c>
      <c r="F29" s="57">
        <v>12</v>
      </c>
      <c r="G29" s="57">
        <v>30</v>
      </c>
      <c r="H29" s="58">
        <v>18</v>
      </c>
      <c r="I29" s="58">
        <v>12</v>
      </c>
      <c r="J29" s="58">
        <v>30</v>
      </c>
    </row>
    <row r="30" spans="1:10" ht="12.75">
      <c r="A30" s="83" t="s">
        <v>222</v>
      </c>
      <c r="B30" s="56">
        <v>3</v>
      </c>
      <c r="C30" s="56">
        <v>5</v>
      </c>
      <c r="D30" s="56">
        <v>8</v>
      </c>
      <c r="E30" s="57">
        <v>6</v>
      </c>
      <c r="F30" s="57">
        <v>5</v>
      </c>
      <c r="G30" s="57">
        <v>11</v>
      </c>
      <c r="H30" s="58">
        <v>9</v>
      </c>
      <c r="I30" s="58">
        <v>10</v>
      </c>
      <c r="J30" s="58">
        <v>19</v>
      </c>
    </row>
    <row r="31" spans="1:10" ht="12.75">
      <c r="A31" s="83" t="s">
        <v>223</v>
      </c>
      <c r="B31" s="56">
        <v>0</v>
      </c>
      <c r="C31" s="56">
        <v>0</v>
      </c>
      <c r="D31" s="56">
        <v>0</v>
      </c>
      <c r="E31" s="57">
        <v>1</v>
      </c>
      <c r="F31" s="57">
        <v>0</v>
      </c>
      <c r="G31" s="57">
        <v>1</v>
      </c>
      <c r="H31" s="58">
        <v>1</v>
      </c>
      <c r="I31" s="58">
        <v>0</v>
      </c>
      <c r="J31" s="58">
        <v>1</v>
      </c>
    </row>
    <row r="32" spans="1:10" ht="12.75">
      <c r="A32" s="50" t="s">
        <v>52</v>
      </c>
      <c r="B32" s="78">
        <v>56</v>
      </c>
      <c r="C32" s="60">
        <v>37</v>
      </c>
      <c r="D32" s="60">
        <v>93</v>
      </c>
      <c r="E32" s="61">
        <v>150</v>
      </c>
      <c r="F32" s="61">
        <v>73</v>
      </c>
      <c r="G32" s="61">
        <v>223</v>
      </c>
      <c r="H32" s="62">
        <v>206</v>
      </c>
      <c r="I32" s="62">
        <v>110</v>
      </c>
      <c r="J32" s="62">
        <v>316</v>
      </c>
    </row>
    <row r="33" spans="1:10" ht="12.75">
      <c r="A33" s="83"/>
      <c r="B33" s="63">
        <v>0.6021505376344086</v>
      </c>
      <c r="C33" s="63">
        <v>0.3978494623655914</v>
      </c>
      <c r="D33" s="60"/>
      <c r="E33" s="64">
        <v>0.672645739910314</v>
      </c>
      <c r="F33" s="64">
        <v>0.3273542600896861</v>
      </c>
      <c r="G33" s="61"/>
      <c r="H33" s="65">
        <v>0.6518987341772152</v>
      </c>
      <c r="I33" s="65">
        <v>0.34810126582278483</v>
      </c>
      <c r="J33" s="58"/>
    </row>
    <row r="34" spans="1:10" ht="12.75">
      <c r="A34" s="126"/>
      <c r="B34" s="81"/>
      <c r="C34" s="81"/>
      <c r="D34" s="81"/>
      <c r="E34" s="81"/>
      <c r="F34" s="81"/>
      <c r="G34" s="81"/>
      <c r="H34" s="81"/>
      <c r="I34" s="81"/>
      <c r="J34" s="81"/>
    </row>
    <row r="35" spans="1:10" ht="12.75">
      <c r="A35" s="150" t="s">
        <v>224</v>
      </c>
      <c r="B35" s="151"/>
      <c r="C35" s="151"/>
      <c r="D35" s="151"/>
      <c r="E35" s="151"/>
      <c r="F35" s="151"/>
      <c r="G35" s="151"/>
      <c r="H35" s="151"/>
      <c r="I35" s="151"/>
      <c r="J35" s="152"/>
    </row>
    <row r="36" spans="1:10" ht="12.75">
      <c r="A36" s="83" t="s">
        <v>225</v>
      </c>
      <c r="B36" s="56">
        <v>31</v>
      </c>
      <c r="C36" s="56">
        <v>3</v>
      </c>
      <c r="D36" s="56">
        <v>34</v>
      </c>
      <c r="E36" s="57">
        <v>81</v>
      </c>
      <c r="F36" s="57">
        <v>13</v>
      </c>
      <c r="G36" s="57">
        <v>94</v>
      </c>
      <c r="H36" s="58">
        <v>112</v>
      </c>
      <c r="I36" s="58">
        <v>16</v>
      </c>
      <c r="J36" s="58">
        <v>128</v>
      </c>
    </row>
    <row r="37" spans="1:10" ht="12.75">
      <c r="A37" s="83" t="s">
        <v>226</v>
      </c>
      <c r="B37" s="56">
        <v>0</v>
      </c>
      <c r="C37" s="56">
        <v>0</v>
      </c>
      <c r="D37" s="56">
        <v>0</v>
      </c>
      <c r="E37" s="57">
        <v>15</v>
      </c>
      <c r="F37" s="57">
        <v>2</v>
      </c>
      <c r="G37" s="57">
        <v>17</v>
      </c>
      <c r="H37" s="58">
        <v>15</v>
      </c>
      <c r="I37" s="58">
        <v>2</v>
      </c>
      <c r="J37" s="58">
        <v>17</v>
      </c>
    </row>
    <row r="38" spans="1:10" ht="12.75">
      <c r="A38" s="83" t="s">
        <v>227</v>
      </c>
      <c r="B38" s="56">
        <v>0</v>
      </c>
      <c r="C38" s="56">
        <v>0</v>
      </c>
      <c r="D38" s="56">
        <v>0</v>
      </c>
      <c r="E38" s="57">
        <v>0</v>
      </c>
      <c r="F38" s="57">
        <v>1</v>
      </c>
      <c r="G38" s="57">
        <v>1</v>
      </c>
      <c r="H38" s="58">
        <v>0</v>
      </c>
      <c r="I38" s="58">
        <v>1</v>
      </c>
      <c r="J38" s="58">
        <v>1</v>
      </c>
    </row>
    <row r="39" spans="1:10" ht="12.75">
      <c r="A39" s="83" t="s">
        <v>228</v>
      </c>
      <c r="B39" s="56">
        <v>1</v>
      </c>
      <c r="C39" s="56">
        <v>0</v>
      </c>
      <c r="D39" s="56">
        <v>1</v>
      </c>
      <c r="E39" s="57">
        <v>0</v>
      </c>
      <c r="F39" s="57">
        <v>0</v>
      </c>
      <c r="G39" s="57">
        <v>0</v>
      </c>
      <c r="H39" s="58">
        <v>1</v>
      </c>
      <c r="I39" s="58">
        <v>0</v>
      </c>
      <c r="J39" s="58">
        <v>1</v>
      </c>
    </row>
    <row r="40" spans="1:10" ht="12.75">
      <c r="A40" s="50" t="s">
        <v>52</v>
      </c>
      <c r="B40" s="78">
        <v>32</v>
      </c>
      <c r="C40" s="60">
        <v>3</v>
      </c>
      <c r="D40" s="60">
        <v>35</v>
      </c>
      <c r="E40" s="61">
        <v>96</v>
      </c>
      <c r="F40" s="61">
        <v>16</v>
      </c>
      <c r="G40" s="61">
        <v>112</v>
      </c>
      <c r="H40" s="62">
        <v>128</v>
      </c>
      <c r="I40" s="62">
        <v>19</v>
      </c>
      <c r="J40" s="62">
        <v>147</v>
      </c>
    </row>
    <row r="41" spans="1:10" ht="12.75">
      <c r="A41" s="83"/>
      <c r="B41" s="63">
        <v>0.9142857142857143</v>
      </c>
      <c r="C41" s="63">
        <v>0.08571428571428572</v>
      </c>
      <c r="D41" s="60"/>
      <c r="E41" s="64">
        <v>0.8571428571428571</v>
      </c>
      <c r="F41" s="64">
        <v>0.14285714285714285</v>
      </c>
      <c r="G41" s="61"/>
      <c r="H41" s="65">
        <v>0.8707482993197279</v>
      </c>
      <c r="I41" s="65">
        <v>0.1292517006802721</v>
      </c>
      <c r="J41" s="58"/>
    </row>
    <row r="42" spans="1:10" ht="12.75">
      <c r="A42" s="126"/>
      <c r="B42" s="81"/>
      <c r="C42" s="81"/>
      <c r="D42" s="81"/>
      <c r="E42" s="81"/>
      <c r="F42" s="81"/>
      <c r="G42" s="81"/>
      <c r="H42" s="81"/>
      <c r="I42" s="81"/>
      <c r="J42" s="81"/>
    </row>
    <row r="43" spans="1:10" ht="12.75">
      <c r="A43" s="150" t="s">
        <v>229</v>
      </c>
      <c r="B43" s="151"/>
      <c r="C43" s="151"/>
      <c r="D43" s="151"/>
      <c r="E43" s="151"/>
      <c r="F43" s="151"/>
      <c r="G43" s="151"/>
      <c r="H43" s="151"/>
      <c r="I43" s="151"/>
      <c r="J43" s="152"/>
    </row>
    <row r="44" spans="1:10" ht="12.75">
      <c r="A44" s="83" t="s">
        <v>230</v>
      </c>
      <c r="B44" s="56">
        <v>0</v>
      </c>
      <c r="C44" s="56">
        <v>0</v>
      </c>
      <c r="D44" s="56">
        <v>0</v>
      </c>
      <c r="E44" s="57">
        <v>3</v>
      </c>
      <c r="F44" s="57">
        <v>2</v>
      </c>
      <c r="G44" s="57">
        <v>5</v>
      </c>
      <c r="H44" s="58">
        <v>3</v>
      </c>
      <c r="I44" s="58">
        <v>2</v>
      </c>
      <c r="J44" s="58">
        <v>5</v>
      </c>
    </row>
    <row r="45" spans="1:10" ht="12.75">
      <c r="A45" s="83" t="s">
        <v>231</v>
      </c>
      <c r="B45" s="56">
        <v>2</v>
      </c>
      <c r="C45" s="56">
        <v>0</v>
      </c>
      <c r="D45" s="56">
        <v>2</v>
      </c>
      <c r="E45" s="57">
        <v>71</v>
      </c>
      <c r="F45" s="57">
        <v>5</v>
      </c>
      <c r="G45" s="57">
        <v>76</v>
      </c>
      <c r="H45" s="58">
        <v>73</v>
      </c>
      <c r="I45" s="58">
        <v>5</v>
      </c>
      <c r="J45" s="58">
        <v>78</v>
      </c>
    </row>
    <row r="46" spans="1:10" ht="12.75">
      <c r="A46" s="83" t="s">
        <v>232</v>
      </c>
      <c r="B46" s="56">
        <v>0</v>
      </c>
      <c r="C46" s="56">
        <v>0</v>
      </c>
      <c r="D46" s="56">
        <v>0</v>
      </c>
      <c r="E46" s="57">
        <v>26</v>
      </c>
      <c r="F46" s="57">
        <v>8</v>
      </c>
      <c r="G46" s="57">
        <v>34</v>
      </c>
      <c r="H46" s="58">
        <v>26</v>
      </c>
      <c r="I46" s="58">
        <v>8</v>
      </c>
      <c r="J46" s="58">
        <v>34</v>
      </c>
    </row>
    <row r="47" spans="1:10" ht="12.75">
      <c r="A47" s="83" t="s">
        <v>233</v>
      </c>
      <c r="B47" s="56">
        <v>18</v>
      </c>
      <c r="C47" s="56">
        <v>1</v>
      </c>
      <c r="D47" s="56">
        <v>19</v>
      </c>
      <c r="E47" s="57">
        <v>0</v>
      </c>
      <c r="F47" s="57">
        <v>0</v>
      </c>
      <c r="G47" s="57">
        <v>0</v>
      </c>
      <c r="H47" s="58">
        <v>18</v>
      </c>
      <c r="I47" s="58">
        <v>1</v>
      </c>
      <c r="J47" s="58">
        <v>19</v>
      </c>
    </row>
    <row r="48" spans="1:10" ht="12.75">
      <c r="A48" s="83" t="s">
        <v>234</v>
      </c>
      <c r="B48" s="56">
        <v>4</v>
      </c>
      <c r="C48" s="56">
        <v>0</v>
      </c>
      <c r="D48" s="56">
        <v>4</v>
      </c>
      <c r="E48" s="57">
        <v>14</v>
      </c>
      <c r="F48" s="57">
        <v>2</v>
      </c>
      <c r="G48" s="57">
        <v>16</v>
      </c>
      <c r="H48" s="58">
        <v>18</v>
      </c>
      <c r="I48" s="58">
        <v>2</v>
      </c>
      <c r="J48" s="58">
        <v>20</v>
      </c>
    </row>
    <row r="49" spans="1:10" ht="12.75">
      <c r="A49" s="83" t="s">
        <v>235</v>
      </c>
      <c r="B49" s="56">
        <v>0</v>
      </c>
      <c r="C49" s="56">
        <v>0</v>
      </c>
      <c r="D49" s="56">
        <v>0</v>
      </c>
      <c r="E49" s="57">
        <v>1</v>
      </c>
      <c r="F49" s="57">
        <v>0</v>
      </c>
      <c r="G49" s="57">
        <v>1</v>
      </c>
      <c r="H49" s="58">
        <v>1</v>
      </c>
      <c r="I49" s="58">
        <v>0</v>
      </c>
      <c r="J49" s="58">
        <v>1</v>
      </c>
    </row>
    <row r="50" spans="1:10" ht="12.75">
      <c r="A50" s="83" t="s">
        <v>236</v>
      </c>
      <c r="B50" s="56">
        <v>0</v>
      </c>
      <c r="C50" s="56">
        <v>0</v>
      </c>
      <c r="D50" s="56">
        <v>0</v>
      </c>
      <c r="E50" s="57">
        <v>0</v>
      </c>
      <c r="F50" s="57">
        <v>1</v>
      </c>
      <c r="G50" s="57">
        <v>1</v>
      </c>
      <c r="H50" s="58">
        <v>0</v>
      </c>
      <c r="I50" s="58">
        <v>1</v>
      </c>
      <c r="J50" s="58">
        <v>1</v>
      </c>
    </row>
    <row r="51" spans="1:10" ht="12.75">
      <c r="A51" s="50" t="s">
        <v>52</v>
      </c>
      <c r="B51" s="164">
        <v>24</v>
      </c>
      <c r="C51" s="165">
        <v>1</v>
      </c>
      <c r="D51" s="165">
        <v>25</v>
      </c>
      <c r="E51" s="166">
        <v>115</v>
      </c>
      <c r="F51" s="166">
        <v>18</v>
      </c>
      <c r="G51" s="166">
        <v>133</v>
      </c>
      <c r="H51" s="167">
        <v>139</v>
      </c>
      <c r="I51" s="167">
        <v>19</v>
      </c>
      <c r="J51" s="167">
        <v>158</v>
      </c>
    </row>
    <row r="52" spans="1:10" ht="12.75">
      <c r="A52" s="168"/>
      <c r="B52" s="63">
        <v>0.96</v>
      </c>
      <c r="C52" s="63">
        <v>0.04</v>
      </c>
      <c r="D52" s="60"/>
      <c r="E52" s="64">
        <v>0.8646616541353384</v>
      </c>
      <c r="F52" s="64">
        <v>0.13533834586466165</v>
      </c>
      <c r="G52" s="61"/>
      <c r="H52" s="65">
        <v>0.879746835443038</v>
      </c>
      <c r="I52" s="65">
        <v>0.12025316455696203</v>
      </c>
      <c r="J52" s="58"/>
    </row>
    <row r="53" spans="1:10" ht="12.75">
      <c r="A53" s="146"/>
      <c r="B53" s="147"/>
      <c r="C53" s="147"/>
      <c r="D53" s="147"/>
      <c r="E53" s="147"/>
      <c r="F53" s="147"/>
      <c r="G53" s="147"/>
      <c r="H53" s="147"/>
      <c r="I53" s="147"/>
      <c r="J53" s="147"/>
    </row>
    <row r="54" spans="1:10" ht="15.75">
      <c r="A54" s="169" t="s">
        <v>199</v>
      </c>
      <c r="B54" s="116"/>
      <c r="C54" s="116"/>
      <c r="D54" s="116"/>
      <c r="E54" s="116"/>
      <c r="F54" s="116"/>
      <c r="G54" s="116"/>
      <c r="H54" s="116"/>
      <c r="I54" s="116"/>
      <c r="J54" s="116"/>
    </row>
    <row r="55" spans="1:10" ht="15.75">
      <c r="A55" s="149" t="s">
        <v>37</v>
      </c>
      <c r="B55" s="90">
        <v>155</v>
      </c>
      <c r="C55" s="90">
        <v>62</v>
      </c>
      <c r="D55" s="90">
        <v>217</v>
      </c>
      <c r="E55" s="91">
        <v>450</v>
      </c>
      <c r="F55" s="91">
        <v>172</v>
      </c>
      <c r="G55" s="91">
        <v>622</v>
      </c>
      <c r="H55" s="92">
        <v>605</v>
      </c>
      <c r="I55" s="92">
        <v>234</v>
      </c>
      <c r="J55" s="92">
        <v>839</v>
      </c>
    </row>
    <row r="56" spans="1:10" ht="15.75">
      <c r="A56" s="170"/>
      <c r="B56" s="94">
        <v>0.7142857142857143</v>
      </c>
      <c r="C56" s="94">
        <v>0.2857142857142857</v>
      </c>
      <c r="D56" s="90"/>
      <c r="E56" s="96">
        <v>0.7234726688102894</v>
      </c>
      <c r="F56" s="96">
        <v>0.2765273311897106</v>
      </c>
      <c r="G56" s="91"/>
      <c r="H56" s="98">
        <v>0.7210965435041716</v>
      </c>
      <c r="I56" s="98">
        <v>0.2789034564958284</v>
      </c>
      <c r="J56" s="99"/>
    </row>
    <row r="59" ht="12.75">
      <c r="A59" s="37"/>
    </row>
  </sheetData>
  <sheetProtection/>
  <mergeCells count="7">
    <mergeCell ref="A43:J43"/>
    <mergeCell ref="B1:D1"/>
    <mergeCell ref="E1:G1"/>
    <mergeCell ref="H1:J1"/>
    <mergeCell ref="A8:J8"/>
    <mergeCell ref="A22:J22"/>
    <mergeCell ref="A35:J3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H.Í. Heildarskráning 20. október 2004</dc:title>
  <dc:subject/>
  <dc:creator/>
  <cp:keywords/>
  <dc:description/>
  <cp:lastModifiedBy>sverrirg</cp:lastModifiedBy>
  <dcterms:created xsi:type="dcterms:W3CDTF">2004-11-02T11:45:16Z</dcterms:created>
  <dcterms:modified xsi:type="dcterms:W3CDTF">2011-02-23T11:48:42Z</dcterms:modified>
  <cp:category/>
  <cp:version/>
  <cp:contentType/>
  <cp:contentStatus/>
</cp:coreProperties>
</file>