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0560" activeTab="0"/>
  </bookViews>
  <sheets>
    <sheet name="Yfirlit" sheetId="1" r:id="rId1"/>
    <sheet name="Kennarar" sheetId="2" r:id="rId2"/>
    <sheet name="Sérfræðingar" sheetId="3" r:id="rId3"/>
    <sheet name="Aðrir" sheetId="4" r:id="rId4"/>
  </sheets>
  <definedNames/>
  <calcPr fullCalcOnLoad="1"/>
</workbook>
</file>

<file path=xl/sharedStrings.xml><?xml version="1.0" encoding="utf-8"?>
<sst xmlns="http://schemas.openxmlformats.org/spreadsheetml/2006/main" count="142" uniqueCount="57">
  <si>
    <t>Unnið upp úr starfsmannaskrá desember 2008</t>
  </si>
  <si>
    <t>Lektorar</t>
  </si>
  <si>
    <t>Dósentar</t>
  </si>
  <si>
    <t>Prófessorar</t>
  </si>
  <si>
    <t>Aðjunktar</t>
  </si>
  <si>
    <t>Alls</t>
  </si>
  <si>
    <t>Karlar</t>
  </si>
  <si>
    <t>Konur</t>
  </si>
  <si>
    <t>Samtals</t>
  </si>
  <si>
    <t>Félagsvísindasvið</t>
  </si>
  <si>
    <t>Félagsráðgjafadeild</t>
  </si>
  <si>
    <t>Hagfræðideild</t>
  </si>
  <si>
    <t>Lagadeild</t>
  </si>
  <si>
    <t>Viðskiptafræðideild</t>
  </si>
  <si>
    <t>Stjórnmálafræðideild</t>
  </si>
  <si>
    <t>Félags- og mannvíisindadeild</t>
  </si>
  <si>
    <t>Heilbrigðisvísindasvið</t>
  </si>
  <si>
    <t>Hjúkrunarfræðideild</t>
  </si>
  <si>
    <t>Læknadeild</t>
  </si>
  <si>
    <t>Lyfjafræðideild</t>
  </si>
  <si>
    <t>Matvæla- og næaringarfræðideild</t>
  </si>
  <si>
    <t>Sálfræðideild</t>
  </si>
  <si>
    <t>Tannlæknadeild</t>
  </si>
  <si>
    <t>Hugvísindasvið</t>
  </si>
  <si>
    <t>Guðfræði- og trúarbragðadeild</t>
  </si>
  <si>
    <t>Íslensku- og menningardeild</t>
  </si>
  <si>
    <t>Deild erlendra tungumála, bókmennta og málvísinda</t>
  </si>
  <si>
    <t>Sagnfræði og heimspekideild</t>
  </si>
  <si>
    <t>Menntavísindasvið</t>
  </si>
  <si>
    <t>Verkfræði- og náttúruvísindasvið</t>
  </si>
  <si>
    <t xml:space="preserve">Iðnaðarverkfræði- og vélaverkfræði- og tölvunarfræðideild </t>
  </si>
  <si>
    <t>Jarðvísindadeild</t>
  </si>
  <si>
    <t>Líf- og umhverfisvísindadeild</t>
  </si>
  <si>
    <t>Rafmagns- og tölvunarverkfræðideild</t>
  </si>
  <si>
    <t>Raunvísindadeild</t>
  </si>
  <si>
    <t>Umhverfis- og byggingarverkfræðideild</t>
  </si>
  <si>
    <t>Alls:</t>
  </si>
  <si>
    <t>Sérfræðingar</t>
  </si>
  <si>
    <t>Fræðimenn</t>
  </si>
  <si>
    <t>Vísindamenn</t>
  </si>
  <si>
    <t>Sérfræðingar, fræðimenn og vísindamenn</t>
  </si>
  <si>
    <t>UTAN SVIÐA</t>
  </si>
  <si>
    <t xml:space="preserve">Starfsígildi starfsmanna Háskóla Íslands </t>
  </si>
  <si>
    <t>Starfsígildi</t>
  </si>
  <si>
    <t>Allir starfsmenn í HÍ á föstum launum 2008</t>
  </si>
  <si>
    <t>Rannsóknafólk</t>
  </si>
  <si>
    <t>Skrifstofu- og þjónustufólk</t>
  </si>
  <si>
    <t>Tæknifólk</t>
  </si>
  <si>
    <t>Alls í HÍ  2008</t>
  </si>
  <si>
    <t>Verkfræði- og raunvísindasvið</t>
  </si>
  <si>
    <t>Samtals starfsígildi</t>
  </si>
  <si>
    <t>Fræðasetur</t>
  </si>
  <si>
    <t>Aðrar stofnanir</t>
  </si>
  <si>
    <t>Miðlæg stjórnsýsla</t>
  </si>
  <si>
    <t>Fræðasetur og aðrar stofnanir</t>
  </si>
  <si>
    <t>Deildir og stofnanir þeirra</t>
  </si>
  <si>
    <t>Þjónustustofnanir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</si>
</sst>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/dd/yy"/>
    <numFmt numFmtId="165" formatCode="d/mmm/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i/>
      <sz val="8"/>
      <color indexed="9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i/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2"/>
      <color indexed="9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i/>
      <sz val="11"/>
      <color indexed="9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i/>
      <sz val="8"/>
      <color theme="0"/>
      <name val="Calibri"/>
      <family val="2"/>
    </font>
    <font>
      <sz val="8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b/>
      <i/>
      <sz val="11"/>
      <color theme="0"/>
      <name val="Calibri"/>
      <family val="2"/>
    </font>
    <font>
      <b/>
      <sz val="14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thin"/>
      <right style="medium"/>
      <top>
        <color indexed="6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medium"/>
      <bottom/>
    </border>
    <border>
      <left/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56" fillId="33" borderId="0" xfId="0" applyNumberFormat="1" applyFont="1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wrapText="1"/>
      <protection/>
    </xf>
    <xf numFmtId="0" fontId="22" fillId="34" borderId="10" xfId="0" applyFont="1" applyFill="1" applyBorder="1" applyAlignment="1" applyProtection="1">
      <alignment horizontal="center"/>
      <protection/>
    </xf>
    <xf numFmtId="0" fontId="19" fillId="35" borderId="11" xfId="0" applyNumberFormat="1" applyFont="1" applyFill="1" applyBorder="1" applyAlignment="1" applyProtection="1">
      <alignment/>
      <protection/>
    </xf>
    <xf numFmtId="0" fontId="19" fillId="35" borderId="12" xfId="0" applyNumberFormat="1" applyFont="1" applyFill="1" applyBorder="1" applyAlignment="1" applyProtection="1">
      <alignment/>
      <protection/>
    </xf>
    <xf numFmtId="0" fontId="0" fillId="36" borderId="11" xfId="0" applyFont="1" applyFill="1" applyBorder="1" applyAlignment="1">
      <alignment/>
    </xf>
    <xf numFmtId="0" fontId="19" fillId="36" borderId="11" xfId="0" applyNumberFormat="1" applyFont="1" applyFill="1" applyBorder="1" applyAlignment="1" applyProtection="1">
      <alignment/>
      <protection/>
    </xf>
    <xf numFmtId="0" fontId="57" fillId="33" borderId="13" xfId="0" applyFont="1" applyFill="1" applyBorder="1" applyAlignment="1" applyProtection="1">
      <alignment wrapText="1"/>
      <protection/>
    </xf>
    <xf numFmtId="0" fontId="21" fillId="37" borderId="14" xfId="0" applyFont="1" applyFill="1" applyBorder="1" applyAlignment="1" applyProtection="1">
      <alignment horizontal="center" vertical="top"/>
      <protection/>
    </xf>
    <xf numFmtId="0" fontId="21" fillId="37" borderId="15" xfId="0" applyFont="1" applyFill="1" applyBorder="1" applyAlignment="1" applyProtection="1">
      <alignment horizontal="center" vertical="top"/>
      <protection/>
    </xf>
    <xf numFmtId="0" fontId="21" fillId="37" borderId="16" xfId="0" applyFont="1" applyFill="1" applyBorder="1" applyAlignment="1" applyProtection="1">
      <alignment horizontal="center" vertical="top"/>
      <protection/>
    </xf>
    <xf numFmtId="0" fontId="21" fillId="37" borderId="17" xfId="0" applyFont="1" applyFill="1" applyBorder="1" applyAlignment="1" applyProtection="1">
      <alignment horizontal="center" vertical="top"/>
      <protection/>
    </xf>
    <xf numFmtId="0" fontId="21" fillId="37" borderId="18" xfId="0" applyFont="1" applyFill="1" applyBorder="1" applyAlignment="1" applyProtection="1">
      <alignment horizontal="center" vertical="top"/>
      <protection/>
    </xf>
    <xf numFmtId="0" fontId="21" fillId="37" borderId="19" xfId="0" applyFont="1" applyFill="1" applyBorder="1" applyAlignment="1" applyProtection="1">
      <alignment horizontal="center" vertical="top"/>
      <protection/>
    </xf>
    <xf numFmtId="0" fontId="57" fillId="35" borderId="20" xfId="0" applyNumberFormat="1" applyFont="1" applyFill="1" applyBorder="1" applyAlignment="1" applyProtection="1">
      <alignment horizontal="left"/>
      <protection/>
    </xf>
    <xf numFmtId="0" fontId="57" fillId="36" borderId="20" xfId="0" applyNumberFormat="1" applyFont="1" applyFill="1" applyBorder="1" applyAlignment="1" applyProtection="1">
      <alignment horizontal="left" vertical="center"/>
      <protection/>
    </xf>
    <xf numFmtId="0" fontId="19" fillId="0" borderId="11" xfId="0" applyNumberFormat="1" applyFont="1" applyFill="1" applyBorder="1" applyAlignment="1" applyProtection="1">
      <alignment/>
      <protection/>
    </xf>
    <xf numFmtId="0" fontId="25" fillId="0" borderId="21" xfId="0" applyFont="1" applyFill="1" applyBorder="1" applyAlignment="1" applyProtection="1">
      <alignment/>
      <protection/>
    </xf>
    <xf numFmtId="0" fontId="25" fillId="0" borderId="22" xfId="0" applyFont="1" applyFill="1" applyBorder="1" applyAlignment="1" applyProtection="1">
      <alignment/>
      <protection/>
    </xf>
    <xf numFmtId="0" fontId="20" fillId="0" borderId="23" xfId="0" applyFont="1" applyFill="1" applyBorder="1" applyAlignment="1" applyProtection="1">
      <alignment/>
      <protection/>
    </xf>
    <xf numFmtId="0" fontId="20" fillId="0" borderId="24" xfId="0" applyFont="1" applyFill="1" applyBorder="1" applyAlignment="1" applyProtection="1">
      <alignment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19" fillId="0" borderId="12" xfId="0" applyNumberFormat="1" applyFont="1" applyFill="1" applyBorder="1" applyAlignment="1" applyProtection="1">
      <alignment/>
      <protection/>
    </xf>
    <xf numFmtId="0" fontId="25" fillId="0" borderId="26" xfId="0" applyFont="1" applyFill="1" applyBorder="1" applyAlignment="1" applyProtection="1">
      <alignment/>
      <protection/>
    </xf>
    <xf numFmtId="0" fontId="25" fillId="0" borderId="27" xfId="0" applyFont="1" applyFill="1" applyBorder="1" applyAlignment="1" applyProtection="1">
      <alignment/>
      <protection/>
    </xf>
    <xf numFmtId="0" fontId="20" fillId="0" borderId="28" xfId="0" applyFont="1" applyFill="1" applyBorder="1" applyAlignment="1" applyProtection="1">
      <alignment horizontal="center"/>
      <protection/>
    </xf>
    <xf numFmtId="0" fontId="25" fillId="0" borderId="29" xfId="0" applyFont="1" applyFill="1" applyBorder="1" applyAlignment="1" applyProtection="1">
      <alignment wrapText="1"/>
      <protection/>
    </xf>
    <xf numFmtId="0" fontId="25" fillId="0" borderId="29" xfId="0" applyFont="1" applyFill="1" applyBorder="1" applyAlignment="1" applyProtection="1">
      <alignment vertical="center" wrapText="1"/>
      <protection/>
    </xf>
    <xf numFmtId="0" fontId="25" fillId="0" borderId="30" xfId="0" applyFont="1" applyFill="1" applyBorder="1" applyAlignment="1" applyProtection="1">
      <alignment/>
      <protection/>
    </xf>
    <xf numFmtId="0" fontId="25" fillId="0" borderId="31" xfId="0" applyFont="1" applyFill="1" applyBorder="1" applyAlignment="1" applyProtection="1">
      <alignment/>
      <protection/>
    </xf>
    <xf numFmtId="0" fontId="20" fillId="0" borderId="32" xfId="0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0" fontId="27" fillId="0" borderId="33" xfId="0" applyNumberFormat="1" applyFont="1" applyFill="1" applyBorder="1" applyAlignment="1" applyProtection="1">
      <alignment horizontal="center"/>
      <protection/>
    </xf>
    <xf numFmtId="0" fontId="29" fillId="0" borderId="0" xfId="0" applyFont="1" applyFill="1" applyAlignment="1">
      <alignment/>
    </xf>
    <xf numFmtId="0" fontId="25" fillId="0" borderId="13" xfId="0" applyFont="1" applyFill="1" applyBorder="1" applyAlignment="1" applyProtection="1">
      <alignment wrapText="1"/>
      <protection/>
    </xf>
    <xf numFmtId="0" fontId="25" fillId="0" borderId="34" xfId="0" applyNumberFormat="1" applyFont="1" applyFill="1" applyBorder="1" applyAlignment="1" applyProtection="1">
      <alignment/>
      <protection/>
    </xf>
    <xf numFmtId="0" fontId="29" fillId="0" borderId="11" xfId="0" applyFont="1" applyFill="1" applyBorder="1" applyAlignment="1">
      <alignment/>
    </xf>
    <xf numFmtId="0" fontId="25" fillId="0" borderId="34" xfId="0" applyFont="1" applyFill="1" applyBorder="1" applyAlignment="1" applyProtection="1">
      <alignment wrapText="1"/>
      <protection/>
    </xf>
    <xf numFmtId="0" fontId="25" fillId="0" borderId="35" xfId="0" applyFont="1" applyFill="1" applyBorder="1" applyAlignment="1" applyProtection="1">
      <alignment wrapText="1"/>
      <protection/>
    </xf>
    <xf numFmtId="0" fontId="27" fillId="33" borderId="13" xfId="0" applyFont="1" applyFill="1" applyBorder="1" applyAlignment="1" applyProtection="1">
      <alignment wrapText="1"/>
      <protection/>
    </xf>
    <xf numFmtId="0" fontId="27" fillId="33" borderId="36" xfId="0" applyFont="1" applyFill="1" applyBorder="1" applyAlignment="1" applyProtection="1">
      <alignment horizontal="center" wrapText="1"/>
      <protection/>
    </xf>
    <xf numFmtId="0" fontId="58" fillId="37" borderId="22" xfId="0" applyFont="1" applyFill="1" applyBorder="1" applyAlignment="1" applyProtection="1">
      <alignment horizontal="center" vertical="top"/>
      <protection/>
    </xf>
    <xf numFmtId="0" fontId="58" fillId="37" borderId="30" xfId="0" applyFont="1" applyFill="1" applyBorder="1" applyAlignment="1" applyProtection="1">
      <alignment horizontal="center" vertical="top" wrapText="1"/>
      <protection/>
    </xf>
    <xf numFmtId="0" fontId="58" fillId="37" borderId="31" xfId="0" applyFont="1" applyFill="1" applyBorder="1" applyAlignment="1" applyProtection="1">
      <alignment horizontal="center" vertical="top" wrapText="1"/>
      <protection/>
    </xf>
    <xf numFmtId="1" fontId="58" fillId="37" borderId="37" xfId="0" applyNumberFormat="1" applyFont="1" applyFill="1" applyBorder="1" applyAlignment="1" applyProtection="1">
      <alignment horizontal="center" vertical="top" wrapText="1"/>
      <protection/>
    </xf>
    <xf numFmtId="0" fontId="58" fillId="37" borderId="22" xfId="0" applyFont="1" applyFill="1" applyBorder="1" applyAlignment="1" applyProtection="1">
      <alignment horizontal="center" vertical="top"/>
      <protection/>
    </xf>
    <xf numFmtId="0" fontId="25" fillId="0" borderId="38" xfId="0" applyFont="1" applyFill="1" applyBorder="1" applyAlignment="1" applyProtection="1">
      <alignment/>
      <protection/>
    </xf>
    <xf numFmtId="0" fontId="25" fillId="0" borderId="39" xfId="0" applyFont="1" applyFill="1" applyBorder="1" applyAlignment="1" applyProtection="1">
      <alignment/>
      <protection/>
    </xf>
    <xf numFmtId="0" fontId="25" fillId="0" borderId="40" xfId="0" applyFont="1" applyFill="1" applyBorder="1" applyAlignment="1" applyProtection="1">
      <alignment/>
      <protection/>
    </xf>
    <xf numFmtId="0" fontId="25" fillId="0" borderId="22" xfId="0" applyFont="1" applyFill="1" applyBorder="1" applyAlignment="1" applyProtection="1">
      <alignment horizontal="right"/>
      <protection/>
    </xf>
    <xf numFmtId="0" fontId="25" fillId="0" borderId="27" xfId="0" applyFont="1" applyFill="1" applyBorder="1" applyAlignment="1" applyProtection="1">
      <alignment horizontal="right"/>
      <protection/>
    </xf>
    <xf numFmtId="0" fontId="19" fillId="0" borderId="22" xfId="0" applyNumberFormat="1" applyFont="1" applyFill="1" applyBorder="1" applyAlignment="1" applyProtection="1">
      <alignment horizontal="right" vertical="center" wrapText="1"/>
      <protection/>
    </xf>
    <xf numFmtId="0" fontId="27" fillId="0" borderId="23" xfId="0" applyNumberFormat="1" applyFont="1" applyFill="1" applyBorder="1" applyAlignment="1" applyProtection="1">
      <alignment horizontal="right" vertical="center" wrapText="1"/>
      <protection/>
    </xf>
    <xf numFmtId="0" fontId="19" fillId="0" borderId="27" xfId="0" applyNumberFormat="1" applyFont="1" applyFill="1" applyBorder="1" applyAlignment="1" applyProtection="1">
      <alignment horizontal="right" vertical="center" wrapText="1"/>
      <protection/>
    </xf>
    <xf numFmtId="0" fontId="27" fillId="0" borderId="24" xfId="0" applyNumberFormat="1" applyFont="1" applyFill="1" applyBorder="1" applyAlignment="1" applyProtection="1">
      <alignment horizontal="right" vertical="center" wrapText="1"/>
      <protection/>
    </xf>
    <xf numFmtId="0" fontId="20" fillId="0" borderId="23" xfId="0" applyFont="1" applyFill="1" applyBorder="1" applyAlignment="1" applyProtection="1">
      <alignment horizontal="right"/>
      <protection/>
    </xf>
    <xf numFmtId="0" fontId="20" fillId="0" borderId="24" xfId="0" applyFont="1" applyFill="1" applyBorder="1" applyAlignment="1" applyProtection="1">
      <alignment horizontal="righ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9" borderId="22" xfId="0" applyNumberFormat="1" applyFont="1" applyFill="1" applyBorder="1" applyAlignment="1" applyProtection="1">
      <alignment horizontal="center"/>
      <protection/>
    </xf>
    <xf numFmtId="0" fontId="19" fillId="8" borderId="22" xfId="0" applyNumberFormat="1" applyFont="1" applyFill="1" applyBorder="1" applyAlignment="1" applyProtection="1">
      <alignment horizontal="center"/>
      <protection/>
    </xf>
    <xf numFmtId="0" fontId="58" fillId="37" borderId="41" xfId="0" applyFont="1" applyFill="1" applyBorder="1" applyAlignment="1" applyProtection="1">
      <alignment horizontal="center" vertical="top"/>
      <protection/>
    </xf>
    <xf numFmtId="0" fontId="56" fillId="33" borderId="0" xfId="0" applyNumberFormat="1" applyFont="1" applyFill="1" applyBorder="1" applyAlignment="1" applyProtection="1">
      <alignment/>
      <protection/>
    </xf>
    <xf numFmtId="0" fontId="59" fillId="36" borderId="29" xfId="0" applyFont="1" applyFill="1" applyBorder="1" applyAlignment="1" applyProtection="1">
      <alignment wrapText="1"/>
      <protection/>
    </xf>
    <xf numFmtId="0" fontId="20" fillId="16" borderId="22" xfId="0" applyFont="1" applyFill="1" applyBorder="1" applyAlignment="1">
      <alignment horizontal="center"/>
    </xf>
    <xf numFmtId="0" fontId="21" fillId="37" borderId="31" xfId="0" applyFont="1" applyFill="1" applyBorder="1" applyAlignment="1" applyProtection="1">
      <alignment horizontal="center" vertical="top" wrapText="1"/>
      <protection/>
    </xf>
    <xf numFmtId="0" fontId="59" fillId="35" borderId="13" xfId="0" applyFont="1" applyFill="1" applyBorder="1" applyAlignment="1" applyProtection="1">
      <alignment wrapText="1"/>
      <protection/>
    </xf>
    <xf numFmtId="0" fontId="59" fillId="35" borderId="29" xfId="0" applyFont="1" applyFill="1" applyBorder="1" applyAlignment="1" applyProtection="1">
      <alignment wrapText="1"/>
      <protection/>
    </xf>
    <xf numFmtId="0" fontId="59" fillId="35" borderId="34" xfId="0" applyNumberFormat="1" applyFont="1" applyFill="1" applyBorder="1" applyAlignment="1" applyProtection="1">
      <alignment/>
      <protection/>
    </xf>
    <xf numFmtId="0" fontId="21" fillId="37" borderId="30" xfId="0" applyFont="1" applyFill="1" applyBorder="1" applyAlignment="1" applyProtection="1">
      <alignment horizontal="center" vertical="top" wrapText="1"/>
      <protection/>
    </xf>
    <xf numFmtId="1" fontId="21" fillId="37" borderId="32" xfId="0" applyNumberFormat="1" applyFont="1" applyFill="1" applyBorder="1" applyAlignment="1" applyProtection="1">
      <alignment horizontal="center" vertical="top" wrapText="1"/>
      <protection/>
    </xf>
    <xf numFmtId="0" fontId="57" fillId="35" borderId="17" xfId="0" applyNumberFormat="1" applyFont="1" applyFill="1" applyBorder="1" applyAlignment="1" applyProtection="1">
      <alignment horizontal="center"/>
      <protection/>
    </xf>
    <xf numFmtId="0" fontId="26" fillId="36" borderId="42" xfId="0" applyFont="1" applyFill="1" applyBorder="1" applyAlignment="1" applyProtection="1">
      <alignment horizontal="center" vertical="center" wrapText="1"/>
      <protection/>
    </xf>
    <xf numFmtId="0" fontId="57" fillId="33" borderId="43" xfId="0" applyFont="1" applyFill="1" applyBorder="1" applyAlignment="1" applyProtection="1">
      <alignment horizontal="center" wrapText="1"/>
      <protection/>
    </xf>
    <xf numFmtId="0" fontId="57" fillId="35" borderId="33" xfId="0" applyNumberFormat="1" applyFont="1" applyFill="1" applyBorder="1" applyAlignment="1" applyProtection="1">
      <alignment horizontal="center"/>
      <protection/>
    </xf>
    <xf numFmtId="0" fontId="29" fillId="16" borderId="0" xfId="0" applyFont="1" applyFill="1" applyAlignment="1">
      <alignment/>
    </xf>
    <xf numFmtId="0" fontId="27" fillId="16" borderId="22" xfId="0" applyNumberFormat="1" applyFont="1" applyFill="1" applyBorder="1" applyAlignment="1" applyProtection="1">
      <alignment horizontal="center"/>
      <protection/>
    </xf>
    <xf numFmtId="0" fontId="19" fillId="9" borderId="22" xfId="0" applyNumberFormat="1" applyFont="1" applyFill="1" applyBorder="1" applyAlignment="1" applyProtection="1">
      <alignment horizontal="left"/>
      <protection/>
    </xf>
    <xf numFmtId="0" fontId="19" fillId="8" borderId="22" xfId="0" applyNumberFormat="1" applyFont="1" applyFill="1" applyBorder="1" applyAlignment="1" applyProtection="1">
      <alignment horizontal="left"/>
      <protection/>
    </xf>
    <xf numFmtId="0" fontId="27" fillId="16" borderId="22" xfId="0" applyNumberFormat="1" applyFont="1" applyFill="1" applyBorder="1" applyAlignment="1" applyProtection="1">
      <alignment horizontal="left"/>
      <protection/>
    </xf>
    <xf numFmtId="0" fontId="0" fillId="35" borderId="44" xfId="0" applyFill="1" applyBorder="1" applyAlignment="1">
      <alignment/>
    </xf>
    <xf numFmtId="0" fontId="20" fillId="0" borderId="45" xfId="0" applyFont="1" applyFill="1" applyBorder="1" applyAlignment="1" applyProtection="1">
      <alignment/>
      <protection/>
    </xf>
    <xf numFmtId="0" fontId="0" fillId="36" borderId="44" xfId="0" applyFill="1" applyBorder="1" applyAlignment="1">
      <alignment/>
    </xf>
    <xf numFmtId="0" fontId="57" fillId="36" borderId="33" xfId="0" applyNumberFormat="1" applyFont="1" applyFill="1" applyBorder="1" applyAlignment="1" applyProtection="1">
      <alignment horizontal="center"/>
      <protection/>
    </xf>
    <xf numFmtId="0" fontId="27" fillId="38" borderId="17" xfId="0" applyNumberFormat="1" applyFont="1" applyFill="1" applyBorder="1" applyAlignment="1" applyProtection="1">
      <alignment horizontal="center" vertical="center" wrapText="1"/>
      <protection/>
    </xf>
    <xf numFmtId="0" fontId="27" fillId="38" borderId="33" xfId="0" applyNumberFormat="1" applyFont="1" applyFill="1" applyBorder="1" applyAlignment="1" applyProtection="1">
      <alignment horizontal="center"/>
      <protection/>
    </xf>
    <xf numFmtId="0" fontId="57" fillId="39" borderId="46" xfId="0" applyNumberFormat="1" applyFont="1" applyFill="1" applyBorder="1" applyAlignment="1" applyProtection="1">
      <alignment horizontal="left"/>
      <protection/>
    </xf>
    <xf numFmtId="0" fontId="0" fillId="39" borderId="47" xfId="0" applyFill="1" applyBorder="1" applyAlignment="1">
      <alignment/>
    </xf>
    <xf numFmtId="0" fontId="57" fillId="39" borderId="43" xfId="0" applyFont="1" applyFill="1" applyBorder="1" applyAlignment="1" applyProtection="1">
      <alignment horizontal="center"/>
      <protection/>
    </xf>
    <xf numFmtId="0" fontId="57" fillId="39" borderId="48" xfId="0" applyFont="1" applyFill="1" applyBorder="1" applyAlignment="1" applyProtection="1">
      <alignment horizontal="center"/>
      <protection/>
    </xf>
    <xf numFmtId="0" fontId="57" fillId="39" borderId="49" xfId="0" applyFont="1" applyFill="1" applyBorder="1" applyAlignment="1" applyProtection="1">
      <alignment horizontal="center"/>
      <protection/>
    </xf>
    <xf numFmtId="0" fontId="57" fillId="39" borderId="47" xfId="0" applyFont="1" applyFill="1" applyBorder="1" applyAlignment="1" applyProtection="1">
      <alignment horizontal="center"/>
      <protection/>
    </xf>
    <xf numFmtId="0" fontId="57" fillId="40" borderId="20" xfId="0" applyNumberFormat="1" applyFont="1" applyFill="1" applyBorder="1" applyAlignment="1" applyProtection="1">
      <alignment horizontal="left"/>
      <protection/>
    </xf>
    <xf numFmtId="0" fontId="0" fillId="40" borderId="44" xfId="0" applyFill="1" applyBorder="1" applyAlignment="1">
      <alignment/>
    </xf>
    <xf numFmtId="0" fontId="57" fillId="40" borderId="42" xfId="0" applyNumberFormat="1" applyFont="1" applyFill="1" applyBorder="1" applyAlignment="1" applyProtection="1">
      <alignment horizontal="center"/>
      <protection/>
    </xf>
    <xf numFmtId="0" fontId="57" fillId="40" borderId="41" xfId="0" applyNumberFormat="1" applyFont="1" applyFill="1" applyBorder="1" applyAlignment="1" applyProtection="1">
      <alignment horizontal="center"/>
      <protection/>
    </xf>
    <xf numFmtId="0" fontId="57" fillId="40" borderId="50" xfId="0" applyNumberFormat="1" applyFont="1" applyFill="1" applyBorder="1" applyAlignment="1" applyProtection="1">
      <alignment horizontal="center"/>
      <protection/>
    </xf>
    <xf numFmtId="0" fontId="57" fillId="40" borderId="51" xfId="0" applyNumberFormat="1" applyFont="1" applyFill="1" applyBorder="1" applyAlignment="1" applyProtection="1">
      <alignment horizontal="center"/>
      <protection/>
    </xf>
    <xf numFmtId="0" fontId="27" fillId="41" borderId="20" xfId="0" applyNumberFormat="1" applyFont="1" applyFill="1" applyBorder="1" applyAlignment="1" applyProtection="1">
      <alignment horizontal="left" vertical="center" wrapText="1"/>
      <protection/>
    </xf>
    <xf numFmtId="0" fontId="0" fillId="41" borderId="44" xfId="0" applyFill="1" applyBorder="1" applyAlignment="1">
      <alignment vertical="center" wrapText="1"/>
    </xf>
    <xf numFmtId="0" fontId="19" fillId="41" borderId="11" xfId="0" applyNumberFormat="1" applyFont="1" applyFill="1" applyBorder="1" applyAlignment="1" applyProtection="1">
      <alignment/>
      <protection/>
    </xf>
    <xf numFmtId="0" fontId="19" fillId="40" borderId="11" xfId="0" applyNumberFormat="1" applyFont="1" applyFill="1" applyBorder="1" applyAlignment="1" applyProtection="1">
      <alignment/>
      <protection/>
    </xf>
    <xf numFmtId="0" fontId="25" fillId="40" borderId="29" xfId="0" applyFont="1" applyFill="1" applyBorder="1" applyAlignment="1" applyProtection="1">
      <alignment wrapText="1"/>
      <protection/>
    </xf>
    <xf numFmtId="0" fontId="25" fillId="40" borderId="13" xfId="0" applyFont="1" applyFill="1" applyBorder="1" applyAlignment="1" applyProtection="1">
      <alignment wrapText="1"/>
      <protection/>
    </xf>
    <xf numFmtId="0" fontId="19" fillId="40" borderId="12" xfId="0" applyNumberFormat="1" applyFont="1" applyFill="1" applyBorder="1" applyAlignment="1" applyProtection="1">
      <alignment/>
      <protection/>
    </xf>
    <xf numFmtId="0" fontId="25" fillId="40" borderId="35" xfId="0" applyFont="1" applyFill="1" applyBorder="1" applyAlignment="1" applyProtection="1">
      <alignment wrapText="1"/>
      <protection/>
    </xf>
    <xf numFmtId="0" fontId="26" fillId="36" borderId="52" xfId="0" applyFont="1" applyFill="1" applyBorder="1" applyAlignment="1" applyProtection="1">
      <alignment horizontal="center" vertical="center" wrapText="1"/>
      <protection/>
    </xf>
    <xf numFmtId="0" fontId="27" fillId="38" borderId="53" xfId="0" applyNumberFormat="1" applyFont="1" applyFill="1" applyBorder="1" applyAlignment="1" applyProtection="1">
      <alignment horizontal="center" vertical="center" wrapText="1"/>
      <protection/>
    </xf>
    <xf numFmtId="0" fontId="57" fillId="40" borderId="52" xfId="0" applyNumberFormat="1" applyFont="1" applyFill="1" applyBorder="1" applyAlignment="1" applyProtection="1">
      <alignment horizontal="center"/>
      <protection/>
    </xf>
    <xf numFmtId="0" fontId="57" fillId="33" borderId="54" xfId="0" applyFont="1" applyFill="1" applyBorder="1" applyAlignment="1" applyProtection="1">
      <alignment horizontal="center" wrapText="1"/>
      <protection/>
    </xf>
    <xf numFmtId="0" fontId="57" fillId="35" borderId="53" xfId="0" applyNumberFormat="1" applyFont="1" applyFill="1" applyBorder="1" applyAlignment="1" applyProtection="1">
      <alignment horizontal="center"/>
      <protection/>
    </xf>
    <xf numFmtId="0" fontId="21" fillId="37" borderId="40" xfId="0" applyFont="1" applyFill="1" applyBorder="1" applyAlignment="1" applyProtection="1">
      <alignment horizontal="center" vertical="top" wrapText="1"/>
      <protection/>
    </xf>
    <xf numFmtId="0" fontId="57" fillId="35" borderId="55" xfId="0" applyNumberFormat="1" applyFont="1" applyFill="1" applyBorder="1" applyAlignment="1" applyProtection="1">
      <alignment horizontal="center"/>
      <protection/>
    </xf>
    <xf numFmtId="0" fontId="26" fillId="36" borderId="56" xfId="0" applyFont="1" applyFill="1" applyBorder="1" applyAlignment="1" applyProtection="1">
      <alignment horizontal="center" vertical="center" wrapText="1"/>
      <protection/>
    </xf>
    <xf numFmtId="0" fontId="27" fillId="38" borderId="55" xfId="0" applyNumberFormat="1" applyFont="1" applyFill="1" applyBorder="1" applyAlignment="1" applyProtection="1">
      <alignment horizontal="center" vertical="center" wrapText="1"/>
      <protection/>
    </xf>
    <xf numFmtId="0" fontId="57" fillId="39" borderId="57" xfId="0" applyFont="1" applyFill="1" applyBorder="1" applyAlignment="1" applyProtection="1">
      <alignment horizontal="center"/>
      <protection/>
    </xf>
    <xf numFmtId="0" fontId="57" fillId="40" borderId="56" xfId="0" applyNumberFormat="1" applyFont="1" applyFill="1" applyBorder="1" applyAlignment="1" applyProtection="1">
      <alignment horizontal="center"/>
      <protection/>
    </xf>
    <xf numFmtId="0" fontId="57" fillId="33" borderId="57" xfId="0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60" fillId="42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20" fillId="16" borderId="22" xfId="0" applyFont="1" applyFill="1" applyBorder="1" applyAlignment="1">
      <alignment horizontal="center"/>
    </xf>
    <xf numFmtId="0" fontId="27" fillId="0" borderId="31" xfId="0" applyNumberFormat="1" applyFont="1" applyFill="1" applyBorder="1" applyAlignment="1" applyProtection="1">
      <alignment horizontal="center"/>
      <protection/>
    </xf>
    <xf numFmtId="0" fontId="21" fillId="37" borderId="31" xfId="0" applyFont="1" applyFill="1" applyBorder="1" applyAlignment="1" applyProtection="1">
      <alignment horizontal="center" vertical="top" wrapText="1"/>
      <protection/>
    </xf>
    <xf numFmtId="0" fontId="19" fillId="36" borderId="11" xfId="0" applyNumberFormat="1" applyFont="1" applyFill="1" applyBorder="1" applyAlignment="1" applyProtection="1">
      <alignment/>
      <protection/>
    </xf>
    <xf numFmtId="0" fontId="57" fillId="35" borderId="18" xfId="0" applyNumberFormat="1" applyFont="1" applyFill="1" applyBorder="1" applyAlignment="1" applyProtection="1">
      <alignment horizontal="center"/>
      <protection/>
    </xf>
    <xf numFmtId="0" fontId="57" fillId="35" borderId="19" xfId="0" applyNumberFormat="1" applyFont="1" applyFill="1" applyBorder="1" applyAlignment="1" applyProtection="1">
      <alignment horizontal="center"/>
      <protection/>
    </xf>
    <xf numFmtId="0" fontId="25" fillId="41" borderId="29" xfId="0" applyFont="1" applyFill="1" applyBorder="1" applyAlignment="1" applyProtection="1">
      <alignment wrapText="1"/>
      <protection/>
    </xf>
    <xf numFmtId="0" fontId="25" fillId="41" borderId="29" xfId="0" applyFont="1" applyFill="1" applyBorder="1" applyAlignment="1" applyProtection="1">
      <alignment vertical="center" wrapText="1"/>
      <protection/>
    </xf>
    <xf numFmtId="0" fontId="25" fillId="41" borderId="37" xfId="0" applyFont="1" applyFill="1" applyBorder="1" applyAlignment="1" applyProtection="1">
      <alignment wrapText="1"/>
      <protection/>
    </xf>
    <xf numFmtId="0" fontId="21" fillId="37" borderId="30" xfId="0" applyFont="1" applyFill="1" applyBorder="1" applyAlignment="1" applyProtection="1">
      <alignment horizontal="center" vertical="top" wrapText="1"/>
      <protection/>
    </xf>
    <xf numFmtId="1" fontId="21" fillId="37" borderId="32" xfId="0" applyNumberFormat="1" applyFont="1" applyFill="1" applyBorder="1" applyAlignment="1" applyProtection="1">
      <alignment horizontal="center" vertical="top" wrapText="1"/>
      <protection/>
    </xf>
    <xf numFmtId="0" fontId="57" fillId="35" borderId="17" xfId="0" applyNumberFormat="1" applyFont="1" applyFill="1" applyBorder="1" applyAlignment="1" applyProtection="1">
      <alignment horizontal="center"/>
      <protection/>
    </xf>
    <xf numFmtId="0" fontId="26" fillId="36" borderId="42" xfId="0" applyFont="1" applyFill="1" applyBorder="1" applyAlignment="1" applyProtection="1">
      <alignment horizontal="center" vertical="center" wrapText="1"/>
      <protection/>
    </xf>
    <xf numFmtId="0" fontId="57" fillId="33" borderId="43" xfId="0" applyFont="1" applyFill="1" applyBorder="1" applyAlignment="1" applyProtection="1">
      <alignment horizontal="center" wrapText="1"/>
      <protection/>
    </xf>
    <xf numFmtId="0" fontId="19" fillId="9" borderId="22" xfId="0" applyNumberFormat="1" applyFont="1" applyFill="1" applyBorder="1" applyAlignment="1" applyProtection="1">
      <alignment horizontal="center"/>
      <protection/>
    </xf>
    <xf numFmtId="0" fontId="19" fillId="8" borderId="22" xfId="0" applyNumberFormat="1" applyFont="1" applyFill="1" applyBorder="1" applyAlignment="1" applyProtection="1">
      <alignment horizontal="center"/>
      <protection/>
    </xf>
    <xf numFmtId="0" fontId="19" fillId="16" borderId="22" xfId="0" applyNumberFormat="1" applyFont="1" applyFill="1" applyBorder="1" applyAlignment="1" applyProtection="1">
      <alignment horizontal="center"/>
      <protection/>
    </xf>
    <xf numFmtId="0" fontId="20" fillId="16" borderId="22" xfId="0" applyFont="1" applyFill="1" applyBorder="1" applyAlignment="1">
      <alignment horizontal="left"/>
    </xf>
    <xf numFmtId="0" fontId="20" fillId="16" borderId="31" xfId="0" applyFont="1" applyFill="1" applyBorder="1" applyAlignment="1">
      <alignment horizontal="center"/>
    </xf>
    <xf numFmtId="0" fontId="27" fillId="16" borderId="22" xfId="0" applyNumberFormat="1" applyFont="1" applyFill="1" applyBorder="1" applyAlignment="1" applyProtection="1">
      <alignment/>
      <protection/>
    </xf>
    <xf numFmtId="0" fontId="56" fillId="43" borderId="41" xfId="0" applyNumberFormat="1" applyFont="1" applyFill="1" applyBorder="1" applyAlignment="1" applyProtection="1">
      <alignment horizontal="center"/>
      <protection/>
    </xf>
    <xf numFmtId="0" fontId="54" fillId="0" borderId="22" xfId="0" applyFont="1" applyBorder="1" applyAlignment="1">
      <alignment/>
    </xf>
    <xf numFmtId="0" fontId="25" fillId="0" borderId="22" xfId="0" applyFont="1" applyFill="1" applyBorder="1" applyAlignment="1" applyProtection="1">
      <alignment/>
      <protection/>
    </xf>
    <xf numFmtId="0" fontId="20" fillId="0" borderId="23" xfId="0" applyFont="1" applyFill="1" applyBorder="1" applyAlignment="1" applyProtection="1">
      <alignment/>
      <protection/>
    </xf>
    <xf numFmtId="0" fontId="25" fillId="0" borderId="27" xfId="0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22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27" fillId="38" borderId="59" xfId="0" applyNumberFormat="1" applyFont="1" applyFill="1" applyBorder="1" applyAlignment="1" applyProtection="1">
      <alignment horizontal="center" vertical="center" wrapText="1"/>
      <protection/>
    </xf>
    <xf numFmtId="0" fontId="61" fillId="0" borderId="50" xfId="0" applyNumberFormat="1" applyFont="1" applyFill="1" applyBorder="1" applyAlignment="1" applyProtection="1">
      <alignment horizontal="center" vertical="center" wrapText="1"/>
      <protection/>
    </xf>
    <xf numFmtId="0" fontId="59" fillId="36" borderId="37" xfId="0" applyFont="1" applyFill="1" applyBorder="1" applyAlignment="1" applyProtection="1">
      <alignment wrapText="1"/>
      <protection/>
    </xf>
    <xf numFmtId="0" fontId="27" fillId="0" borderId="44" xfId="0" applyNumberFormat="1" applyFont="1" applyFill="1" applyBorder="1" applyAlignment="1" applyProtection="1">
      <alignment horizontal="center"/>
      <protection/>
    </xf>
    <xf numFmtId="0" fontId="21" fillId="37" borderId="60" xfId="0" applyFont="1" applyFill="1" applyBorder="1" applyAlignment="1" applyProtection="1">
      <alignment horizontal="center" vertical="top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34" borderId="40" xfId="0" applyFont="1" applyFill="1" applyBorder="1" applyAlignment="1" applyProtection="1">
      <alignment horizontal="center"/>
      <protection/>
    </xf>
    <xf numFmtId="0" fontId="29" fillId="0" borderId="22" xfId="48" applyFont="1" applyFill="1" applyBorder="1">
      <alignment/>
      <protection/>
    </xf>
    <xf numFmtId="0" fontId="54" fillId="0" borderId="22" xfId="0" applyFont="1" applyFill="1" applyBorder="1" applyAlignment="1">
      <alignment/>
    </xf>
    <xf numFmtId="0" fontId="36" fillId="16" borderId="22" xfId="0" applyFont="1" applyFill="1" applyBorder="1" applyAlignment="1">
      <alignment horizontal="left"/>
    </xf>
    <xf numFmtId="0" fontId="62" fillId="37" borderId="20" xfId="0" applyFont="1" applyFill="1" applyBorder="1" applyAlignment="1" applyProtection="1">
      <alignment horizontal="center" vertical="center" wrapText="1"/>
      <protection/>
    </xf>
    <xf numFmtId="1" fontId="62" fillId="37" borderId="53" xfId="0" applyNumberFormat="1" applyFont="1" applyFill="1" applyBorder="1" applyAlignment="1" applyProtection="1">
      <alignment horizontal="center" vertical="center" wrapText="1"/>
      <protection/>
    </xf>
    <xf numFmtId="0" fontId="54" fillId="0" borderId="23" xfId="0" applyFont="1" applyFill="1" applyBorder="1" applyAlignment="1">
      <alignment horizontal="center" wrapText="1"/>
    </xf>
    <xf numFmtId="0" fontId="29" fillId="0" borderId="58" xfId="44" applyNumberFormat="1" applyFont="1" applyFill="1" applyBorder="1" applyAlignment="1" applyProtection="1">
      <alignment/>
      <protection/>
    </xf>
    <xf numFmtId="0" fontId="36" fillId="0" borderId="61" xfId="44" applyNumberFormat="1" applyFont="1" applyFill="1" applyBorder="1" applyAlignment="1" applyProtection="1">
      <alignment/>
      <protection/>
    </xf>
    <xf numFmtId="0" fontId="62" fillId="37" borderId="20" xfId="0" applyFont="1" applyFill="1" applyBorder="1" applyAlignment="1" applyProtection="1">
      <alignment horizontal="center" vertical="center"/>
      <protection/>
    </xf>
    <xf numFmtId="1" fontId="62" fillId="37" borderId="62" xfId="0" applyNumberFormat="1" applyFont="1" applyFill="1" applyBorder="1" applyAlignment="1" applyProtection="1">
      <alignment horizontal="center" vertical="center"/>
      <protection/>
    </xf>
    <xf numFmtId="0" fontId="54" fillId="0" borderId="32" xfId="0" applyFont="1" applyFill="1" applyBorder="1" applyAlignment="1">
      <alignment horizontal="center" wrapText="1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54" fillId="0" borderId="27" xfId="0" applyFont="1" applyBorder="1" applyAlignment="1">
      <alignment horizontal="right"/>
    </xf>
    <xf numFmtId="0" fontId="54" fillId="0" borderId="24" xfId="0" applyFont="1" applyBorder="1" applyAlignment="1">
      <alignment horizontal="right"/>
    </xf>
    <xf numFmtId="0" fontId="36" fillId="16" borderId="22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30" fillId="44" borderId="20" xfId="0" applyNumberFormat="1" applyFont="1" applyFill="1" applyBorder="1" applyAlignment="1" applyProtection="1">
      <alignment horizontal="left"/>
      <protection/>
    </xf>
    <xf numFmtId="0" fontId="38" fillId="44" borderId="44" xfId="0" applyFont="1" applyFill="1" applyBorder="1" applyAlignment="1">
      <alignment/>
    </xf>
    <xf numFmtId="0" fontId="31" fillId="44" borderId="18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Alignment="1">
      <alignment/>
    </xf>
    <xf numFmtId="0" fontId="30" fillId="44" borderId="20" xfId="0" applyNumberFormat="1" applyFont="1" applyFill="1" applyBorder="1" applyAlignment="1" applyProtection="1">
      <alignment horizontal="left" vertical="center"/>
      <protection/>
    </xf>
    <xf numFmtId="0" fontId="38" fillId="44" borderId="63" xfId="0" applyFont="1" applyFill="1" applyBorder="1" applyAlignment="1">
      <alignment/>
    </xf>
    <xf numFmtId="0" fontId="30" fillId="44" borderId="20" xfId="0" applyNumberFormat="1" applyFont="1" applyFill="1" applyBorder="1" applyAlignment="1" applyProtection="1">
      <alignment horizontal="left" vertical="center" wrapText="1"/>
      <protection/>
    </xf>
    <xf numFmtId="0" fontId="38" fillId="44" borderId="63" xfId="0" applyFont="1" applyFill="1" applyBorder="1" applyAlignment="1">
      <alignment vertical="center" wrapText="1"/>
    </xf>
    <xf numFmtId="0" fontId="31" fillId="44" borderId="18" xfId="0" applyNumberFormat="1" applyFont="1" applyFill="1" applyBorder="1" applyAlignment="1" applyProtection="1">
      <alignment horizontal="right" vertical="center" wrapText="1"/>
      <protection/>
    </xf>
    <xf numFmtId="0" fontId="30" fillId="44" borderId="46" xfId="0" applyNumberFormat="1" applyFont="1" applyFill="1" applyBorder="1" applyAlignment="1" applyProtection="1">
      <alignment horizontal="left"/>
      <protection/>
    </xf>
    <xf numFmtId="0" fontId="38" fillId="44" borderId="64" xfId="0" applyFont="1" applyFill="1" applyBorder="1" applyAlignment="1">
      <alignment/>
    </xf>
    <xf numFmtId="0" fontId="31" fillId="44" borderId="48" xfId="0" applyFont="1" applyFill="1" applyBorder="1" applyAlignment="1" applyProtection="1">
      <alignment horizontal="right"/>
      <protection/>
    </xf>
    <xf numFmtId="0" fontId="30" fillId="44" borderId="49" xfId="0" applyFont="1" applyFill="1" applyBorder="1" applyAlignment="1" applyProtection="1">
      <alignment horizontal="right"/>
      <protection/>
    </xf>
    <xf numFmtId="0" fontId="36" fillId="16" borderId="17" xfId="0" applyFont="1" applyFill="1" applyBorder="1" applyAlignment="1">
      <alignment horizontal="left"/>
    </xf>
    <xf numFmtId="0" fontId="63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2 2" xfId="63"/>
    <cellStyle name="Normal 3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5.7109375" style="0" customWidth="1"/>
    <col min="7" max="7" width="11.00390625" style="0" customWidth="1"/>
    <col min="8" max="8" width="18.140625" style="0" customWidth="1"/>
    <col min="10" max="10" width="11.8515625" style="0" customWidth="1"/>
  </cols>
  <sheetData>
    <row r="1" ht="18.75">
      <c r="A1" s="193" t="s">
        <v>43</v>
      </c>
    </row>
    <row r="2" spans="1:10" s="122" customFormat="1" ht="15.75">
      <c r="A2" s="121" t="s">
        <v>44</v>
      </c>
      <c r="B2" s="120"/>
      <c r="C2" s="120"/>
      <c r="D2" s="120"/>
      <c r="E2" s="120"/>
      <c r="F2" s="124"/>
      <c r="G2" s="124"/>
      <c r="H2" s="124"/>
      <c r="I2" s="124"/>
      <c r="J2" s="126"/>
    </row>
    <row r="3" spans="1:10" s="122" customFormat="1" ht="15">
      <c r="A3" s="123"/>
      <c r="B3" s="143" t="s">
        <v>3</v>
      </c>
      <c r="C3" s="125" t="s">
        <v>2</v>
      </c>
      <c r="D3" s="125" t="s">
        <v>1</v>
      </c>
      <c r="E3" s="125" t="s">
        <v>4</v>
      </c>
      <c r="F3" s="142" t="s">
        <v>37</v>
      </c>
      <c r="G3" s="142" t="s">
        <v>45</v>
      </c>
      <c r="H3" s="142" t="s">
        <v>46</v>
      </c>
      <c r="I3" s="125" t="s">
        <v>47</v>
      </c>
      <c r="J3" s="144" t="s">
        <v>48</v>
      </c>
    </row>
    <row r="4" spans="1:10" s="122" customFormat="1" ht="15">
      <c r="A4" s="139" t="s">
        <v>7</v>
      </c>
      <c r="B4" s="139">
        <f>SUM(Kennarar!J32)</f>
        <v>50.32</v>
      </c>
      <c r="C4" s="139">
        <f>SUM(Kennarar!G32)</f>
        <v>56.43</v>
      </c>
      <c r="D4" s="139">
        <f>SUM(Kennarar!D32)</f>
        <v>81.85</v>
      </c>
      <c r="E4" s="139">
        <f>SUM(Kennarar!M32)</f>
        <v>38.92</v>
      </c>
      <c r="F4" s="139">
        <v>2</v>
      </c>
      <c r="G4" s="139">
        <f>SUM(Aðrir!C11)</f>
        <v>86.84</v>
      </c>
      <c r="H4" s="139">
        <f>SUM(Aðrir!C22)</f>
        <v>250.01999999999998</v>
      </c>
      <c r="I4" s="139">
        <f>SUM(Aðrir!C27)</f>
        <v>13.35</v>
      </c>
      <c r="J4" s="139">
        <f>SUM(B4:I4)</f>
        <v>579.73</v>
      </c>
    </row>
    <row r="5" spans="1:10" s="122" customFormat="1" ht="15">
      <c r="A5" s="140" t="s">
        <v>6</v>
      </c>
      <c r="B5" s="140">
        <f>SUM(Kennarar!I32)</f>
        <v>160.56</v>
      </c>
      <c r="C5" s="140">
        <f>SUM(Kennarar!F32)</f>
        <v>85.03999999999999</v>
      </c>
      <c r="D5" s="140">
        <f>SUM(Kennarar!C32)</f>
        <v>59.050000000000004</v>
      </c>
      <c r="E5" s="140">
        <f>SUM(Kennarar!L32)</f>
        <v>22.880000000000003</v>
      </c>
      <c r="F5" s="140">
        <v>11</v>
      </c>
      <c r="G5" s="140">
        <f>SUM(Aðrir!B11)</f>
        <v>37.370000000000005</v>
      </c>
      <c r="H5" s="140">
        <f>SUM(Aðrir!B22)</f>
        <v>100</v>
      </c>
      <c r="I5" s="140">
        <f>SUM(Aðrir!B27)</f>
        <v>43</v>
      </c>
      <c r="J5" s="140">
        <f>SUM(B5:I5)</f>
        <v>518.9</v>
      </c>
    </row>
    <row r="6" spans="1:10" s="122" customFormat="1" ht="18.75">
      <c r="A6" s="141" t="s">
        <v>5</v>
      </c>
      <c r="B6" s="141">
        <f>SUM(B4:B5)</f>
        <v>210.88</v>
      </c>
      <c r="C6" s="141">
        <f>SUM(C4:C5)</f>
        <v>141.47</v>
      </c>
      <c r="D6" s="141">
        <f>SUM(D4:D5)</f>
        <v>140.9</v>
      </c>
      <c r="E6" s="141">
        <f>SUM(E4:E5)</f>
        <v>61.800000000000004</v>
      </c>
      <c r="F6" s="141">
        <v>13</v>
      </c>
      <c r="G6" s="141">
        <f>SUM(G4:G5)</f>
        <v>124.21000000000001</v>
      </c>
      <c r="H6" s="141">
        <f>SUM(H4:H5)</f>
        <v>350.02</v>
      </c>
      <c r="I6" s="141">
        <f>SUM(I4:I5)</f>
        <v>56.35</v>
      </c>
      <c r="J6" s="145">
        <f>SUM(J4:J5)</f>
        <v>1098.63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4">
      <selection activeCell="C17" sqref="C17"/>
    </sheetView>
  </sheetViews>
  <sheetFormatPr defaultColWidth="9.140625" defaultRowHeight="15"/>
  <cols>
    <col min="2" max="2" width="28.140625" style="0" customWidth="1"/>
  </cols>
  <sheetData>
    <row r="1" spans="1:15" ht="18.75">
      <c r="A1" s="64" t="s">
        <v>42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9.5" thickBot="1">
      <c r="A2" s="1" t="s">
        <v>0</v>
      </c>
      <c r="B2" s="1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">
      <c r="A3" s="3"/>
      <c r="B3" s="4"/>
      <c r="C3" s="11" t="s">
        <v>1</v>
      </c>
      <c r="D3" s="12"/>
      <c r="E3" s="13"/>
      <c r="F3" s="158" t="s">
        <v>2</v>
      </c>
      <c r="G3" s="12"/>
      <c r="H3" s="13"/>
      <c r="I3" s="14" t="s">
        <v>3</v>
      </c>
      <c r="J3" s="15"/>
      <c r="K3" s="16"/>
      <c r="L3" s="14" t="s">
        <v>4</v>
      </c>
      <c r="M3" s="15"/>
      <c r="N3" s="16"/>
      <c r="O3" s="160" t="s">
        <v>5</v>
      </c>
    </row>
    <row r="4" spans="1:15" ht="15.75" thickBot="1">
      <c r="A4" s="3"/>
      <c r="B4" s="4"/>
      <c r="C4" s="134" t="s">
        <v>6</v>
      </c>
      <c r="D4" s="127" t="s">
        <v>7</v>
      </c>
      <c r="E4" s="135" t="s">
        <v>8</v>
      </c>
      <c r="F4" s="113" t="s">
        <v>6</v>
      </c>
      <c r="G4" s="67" t="s">
        <v>7</v>
      </c>
      <c r="H4" s="72" t="s">
        <v>8</v>
      </c>
      <c r="I4" s="71" t="s">
        <v>6</v>
      </c>
      <c r="J4" s="67" t="s">
        <v>7</v>
      </c>
      <c r="K4" s="72" t="s">
        <v>8</v>
      </c>
      <c r="L4" s="71" t="s">
        <v>6</v>
      </c>
      <c r="M4" s="67" t="s">
        <v>7</v>
      </c>
      <c r="N4" s="72" t="s">
        <v>8</v>
      </c>
      <c r="O4" s="5"/>
    </row>
    <row r="5" spans="1:15" ht="15.75" thickBot="1">
      <c r="A5" s="17" t="s">
        <v>9</v>
      </c>
      <c r="B5" s="82"/>
      <c r="C5" s="136">
        <f>SUM(C6:C11)</f>
        <v>14.17</v>
      </c>
      <c r="D5" s="129">
        <f>SUM(D6:D11)</f>
        <v>10.9</v>
      </c>
      <c r="E5" s="130">
        <f>SUM(E6:E11)</f>
        <v>25.07</v>
      </c>
      <c r="F5" s="114">
        <f>SUM(F6:F11)</f>
        <v>10.59</v>
      </c>
      <c r="G5" s="73">
        <f>SUM(G6:G11)</f>
        <v>10</v>
      </c>
      <c r="H5" s="112">
        <f>SUM(H6:H11)</f>
        <v>20.59</v>
      </c>
      <c r="I5" s="73">
        <f>SUM(I6:I11)</f>
        <v>21.75</v>
      </c>
      <c r="J5" s="73">
        <f>SUM(J6:J11)</f>
        <v>11</v>
      </c>
      <c r="K5" s="112">
        <f>SUM(K6:K11)</f>
        <v>32.75</v>
      </c>
      <c r="L5" s="73">
        <f>SUM(L6:L11)</f>
        <v>2.5</v>
      </c>
      <c r="M5" s="73">
        <f>SUM(M6:M11)</f>
        <v>4.5</v>
      </c>
      <c r="N5" s="112">
        <f>SUM(N6:N11)</f>
        <v>7</v>
      </c>
      <c r="O5" s="76">
        <f>SUM(E5+H5+K5+N5)</f>
        <v>85.41</v>
      </c>
    </row>
    <row r="6" spans="1:15" ht="15.75" thickBot="1">
      <c r="A6" s="6"/>
      <c r="B6" s="69" t="s">
        <v>10</v>
      </c>
      <c r="C6" s="20">
        <v>0.5</v>
      </c>
      <c r="D6" s="147">
        <v>2.2</v>
      </c>
      <c r="E6" s="148">
        <f>SUM(C6:D6)</f>
        <v>2.7</v>
      </c>
      <c r="F6" s="49"/>
      <c r="G6" s="21">
        <v>2</v>
      </c>
      <c r="H6" s="22">
        <f>SUM(F6:G6)</f>
        <v>2</v>
      </c>
      <c r="I6" s="20"/>
      <c r="J6" s="21">
        <v>1</v>
      </c>
      <c r="K6" s="33">
        <f>SUM(I6:J6)</f>
        <v>1</v>
      </c>
      <c r="L6" s="20"/>
      <c r="M6" s="21">
        <v>0.5</v>
      </c>
      <c r="N6" s="22">
        <f>SUM(L6:M6)</f>
        <v>0.5</v>
      </c>
      <c r="O6" s="35">
        <f>SUM(E6+H6+K6+N6)</f>
        <v>6.2</v>
      </c>
    </row>
    <row r="7" spans="1:15" ht="15.75" thickBot="1">
      <c r="A7" s="6"/>
      <c r="B7" s="68" t="s">
        <v>11</v>
      </c>
      <c r="C7" s="20">
        <v>1.08</v>
      </c>
      <c r="D7" s="147">
        <v>1</v>
      </c>
      <c r="E7" s="148">
        <f>SUM(C7:D7)</f>
        <v>2.08</v>
      </c>
      <c r="F7" s="49">
        <v>2</v>
      </c>
      <c r="G7" s="21"/>
      <c r="H7" s="22">
        <f>SUM(F7:G7)</f>
        <v>2</v>
      </c>
      <c r="I7" s="20">
        <v>5</v>
      </c>
      <c r="J7" s="21"/>
      <c r="K7" s="22">
        <f>SUM(I7:J7)</f>
        <v>5</v>
      </c>
      <c r="L7" s="20"/>
      <c r="M7" s="21"/>
      <c r="N7" s="22">
        <f>SUM(L7:M7)</f>
        <v>0</v>
      </c>
      <c r="O7" s="35">
        <f aca="true" t="shared" si="0" ref="O7:O12">SUM(E7+H7+K7+N7)</f>
        <v>9.08</v>
      </c>
    </row>
    <row r="8" spans="1:15" ht="15.75" thickBot="1">
      <c r="A8" s="6"/>
      <c r="B8" s="68" t="s">
        <v>12</v>
      </c>
      <c r="C8" s="20">
        <v>5.09</v>
      </c>
      <c r="D8" s="147">
        <v>2.7</v>
      </c>
      <c r="E8" s="148">
        <f>SUM(C8:D8)</f>
        <v>7.79</v>
      </c>
      <c r="F8" s="49">
        <v>1.09</v>
      </c>
      <c r="G8" s="21">
        <v>1</v>
      </c>
      <c r="H8" s="22">
        <f>SUM(F8:G8)</f>
        <v>2.09</v>
      </c>
      <c r="I8" s="20">
        <v>4</v>
      </c>
      <c r="J8" s="21">
        <v>2</v>
      </c>
      <c r="K8" s="83">
        <f>SUM(I8:J8)</f>
        <v>6</v>
      </c>
      <c r="L8" s="20"/>
      <c r="M8" s="21"/>
      <c r="N8" s="22">
        <f>SUM(L8:M8)</f>
        <v>0</v>
      </c>
      <c r="O8" s="35">
        <f t="shared" si="0"/>
        <v>15.879999999999999</v>
      </c>
    </row>
    <row r="9" spans="1:15" ht="15.75" thickBot="1">
      <c r="A9" s="6"/>
      <c r="B9" s="68" t="s">
        <v>13</v>
      </c>
      <c r="C9" s="20">
        <v>4.5</v>
      </c>
      <c r="D9" s="147">
        <v>3</v>
      </c>
      <c r="E9" s="148">
        <f>SUM(C9:D9)</f>
        <v>7.5</v>
      </c>
      <c r="F9" s="49">
        <v>4</v>
      </c>
      <c r="G9" s="21"/>
      <c r="H9" s="22">
        <f>SUM(F9:G9)</f>
        <v>4</v>
      </c>
      <c r="I9" s="20">
        <v>4.35</v>
      </c>
      <c r="J9" s="21"/>
      <c r="K9" s="22">
        <f>SUM(I9:J9)</f>
        <v>4.35</v>
      </c>
      <c r="L9" s="20">
        <v>2.5</v>
      </c>
      <c r="M9" s="21">
        <v>2</v>
      </c>
      <c r="N9" s="22">
        <f>SUM(L9:M9)</f>
        <v>4.5</v>
      </c>
      <c r="O9" s="35">
        <f t="shared" si="0"/>
        <v>20.35</v>
      </c>
    </row>
    <row r="10" spans="1:15" ht="15.75" thickBot="1">
      <c r="A10" s="6"/>
      <c r="B10" s="68" t="s">
        <v>14</v>
      </c>
      <c r="C10" s="20"/>
      <c r="D10" s="147"/>
      <c r="E10" s="148">
        <f>SUM(C10:D10)</f>
        <v>0</v>
      </c>
      <c r="F10" s="49">
        <v>1.5</v>
      </c>
      <c r="G10" s="21"/>
      <c r="H10" s="22">
        <f>SUM(F10:G10)</f>
        <v>1.5</v>
      </c>
      <c r="I10" s="20">
        <v>4</v>
      </c>
      <c r="J10" s="21"/>
      <c r="K10" s="83">
        <f>SUM(I10:J10)</f>
        <v>4</v>
      </c>
      <c r="L10" s="20"/>
      <c r="M10" s="21">
        <v>2</v>
      </c>
      <c r="N10" s="22">
        <f>SUM(L10:M10)</f>
        <v>2</v>
      </c>
      <c r="O10" s="35">
        <f t="shared" si="0"/>
        <v>7.5</v>
      </c>
    </row>
    <row r="11" spans="1:15" ht="15.75" thickBot="1">
      <c r="A11" s="7"/>
      <c r="B11" s="70" t="s">
        <v>15</v>
      </c>
      <c r="C11" s="26">
        <v>3</v>
      </c>
      <c r="D11" s="149">
        <v>2</v>
      </c>
      <c r="E11" s="148">
        <f>SUM(C11:D11)</f>
        <v>5</v>
      </c>
      <c r="F11" s="50">
        <v>2</v>
      </c>
      <c r="G11" s="27">
        <v>7</v>
      </c>
      <c r="H11" s="22">
        <f>SUM(F11:G11)</f>
        <v>9</v>
      </c>
      <c r="I11" s="26">
        <v>4.4</v>
      </c>
      <c r="J11" s="27">
        <v>8</v>
      </c>
      <c r="K11" s="22">
        <f>SUM(I11:J11)</f>
        <v>12.4</v>
      </c>
      <c r="L11" s="26"/>
      <c r="M11" s="27"/>
      <c r="N11" s="22">
        <f>SUM(L11:M11)</f>
        <v>0</v>
      </c>
      <c r="O11" s="35">
        <f t="shared" si="0"/>
        <v>26.4</v>
      </c>
    </row>
    <row r="12" spans="1:15" ht="15.75" thickBot="1">
      <c r="A12" s="18" t="s">
        <v>16</v>
      </c>
      <c r="B12" s="84"/>
      <c r="C12" s="137">
        <f>SUM(C6:C11)</f>
        <v>14.17</v>
      </c>
      <c r="D12" s="137">
        <f>SUM(D6:D11)</f>
        <v>10.9</v>
      </c>
      <c r="E12" s="108">
        <f>SUM(E6:E11)</f>
        <v>25.07</v>
      </c>
      <c r="F12" s="115">
        <f>SUM(F13:F18)</f>
        <v>32.6</v>
      </c>
      <c r="G12" s="74">
        <f>SUM(G13:G18)</f>
        <v>14.43</v>
      </c>
      <c r="H12" s="108">
        <f>SUM(H13:H18)</f>
        <v>47.03</v>
      </c>
      <c r="I12" s="74">
        <f>SUM(I13:I18)</f>
        <v>38.14</v>
      </c>
      <c r="J12" s="74">
        <f>SUM(J13:J18)</f>
        <v>16.32</v>
      </c>
      <c r="K12" s="108">
        <f>SUM(K13:K18)</f>
        <v>54.46</v>
      </c>
      <c r="L12" s="74">
        <f>SUM(L13:L18)</f>
        <v>0.5</v>
      </c>
      <c r="M12" s="74">
        <f>SUM(M13:M18)</f>
        <v>2.62</v>
      </c>
      <c r="N12" s="108">
        <f>SUM(N13:N18)</f>
        <v>3.12</v>
      </c>
      <c r="O12" s="85">
        <f>SUM(E12+H12+K12+N12)</f>
        <v>129.68</v>
      </c>
    </row>
    <row r="13" spans="1:15" ht="15.75" thickBot="1">
      <c r="A13" s="8"/>
      <c r="B13" s="65" t="s">
        <v>17</v>
      </c>
      <c r="C13" s="20"/>
      <c r="D13" s="147">
        <v>10.74</v>
      </c>
      <c r="E13" s="148">
        <f>SUM(C13:D13)</f>
        <v>10.74</v>
      </c>
      <c r="F13" s="49">
        <v>1</v>
      </c>
      <c r="G13" s="21">
        <v>4.5</v>
      </c>
      <c r="H13" s="22">
        <f>SUM(F13:G13)</f>
        <v>5.5</v>
      </c>
      <c r="I13" s="20">
        <v>2</v>
      </c>
      <c r="J13" s="21">
        <v>6.41</v>
      </c>
      <c r="K13" s="22">
        <f>SUM(I13:J13)</f>
        <v>8.41</v>
      </c>
      <c r="L13" s="20">
        <v>0.5</v>
      </c>
      <c r="M13" s="21">
        <v>0.5</v>
      </c>
      <c r="N13" s="22">
        <f>SUM(L13:M13)</f>
        <v>1</v>
      </c>
      <c r="O13" s="35">
        <f aca="true" t="shared" si="1" ref="O13:O23">SUM(E13+H13+K13+N13)</f>
        <v>25.650000000000002</v>
      </c>
    </row>
    <row r="14" spans="1:15" ht="15.75" thickBot="1">
      <c r="A14" s="9"/>
      <c r="B14" s="65" t="s">
        <v>18</v>
      </c>
      <c r="C14" s="20">
        <v>1.98</v>
      </c>
      <c r="D14" s="147">
        <v>6.62</v>
      </c>
      <c r="E14" s="148">
        <f>SUM(C14:D14)</f>
        <v>8.6</v>
      </c>
      <c r="F14" s="49">
        <v>20.91</v>
      </c>
      <c r="G14" s="21">
        <v>4.86</v>
      </c>
      <c r="H14" s="22">
        <f>SUM(F14:G14)</f>
        <v>25.77</v>
      </c>
      <c r="I14" s="20">
        <v>25.65</v>
      </c>
      <c r="J14" s="21">
        <v>5.16</v>
      </c>
      <c r="K14" s="22">
        <f>SUM(I14:J14)</f>
        <v>30.81</v>
      </c>
      <c r="L14" s="20"/>
      <c r="M14" s="21">
        <v>2.12</v>
      </c>
      <c r="N14" s="22">
        <f>SUM(L14:M14)</f>
        <v>2.12</v>
      </c>
      <c r="O14" s="35">
        <f t="shared" si="1"/>
        <v>67.3</v>
      </c>
    </row>
    <row r="15" spans="1:15" ht="15.75" thickBot="1">
      <c r="A15" s="9"/>
      <c r="B15" s="65" t="s">
        <v>19</v>
      </c>
      <c r="C15" s="20"/>
      <c r="D15" s="147">
        <v>1</v>
      </c>
      <c r="E15" s="148">
        <f>SUM(C15:D15)</f>
        <v>1</v>
      </c>
      <c r="F15" s="49">
        <v>1.75</v>
      </c>
      <c r="G15" s="21">
        <v>1.37</v>
      </c>
      <c r="H15" s="22">
        <f>SUM(F15:G15)</f>
        <v>3.12</v>
      </c>
      <c r="I15" s="20">
        <v>3.49</v>
      </c>
      <c r="J15" s="21">
        <v>3</v>
      </c>
      <c r="K15" s="22">
        <f>SUM(I15:J15)</f>
        <v>6.49</v>
      </c>
      <c r="L15" s="20"/>
      <c r="M15" s="21"/>
      <c r="N15" s="22">
        <f>SUM(L15:M15)</f>
        <v>0</v>
      </c>
      <c r="O15" s="35">
        <f t="shared" si="1"/>
        <v>10.61</v>
      </c>
    </row>
    <row r="16" spans="1:15" ht="15.75" thickBot="1">
      <c r="A16" s="9"/>
      <c r="B16" s="65" t="s">
        <v>20</v>
      </c>
      <c r="C16" s="20">
        <v>0.37</v>
      </c>
      <c r="D16" s="147"/>
      <c r="E16" s="148">
        <f>SUM(C16:D16)</f>
        <v>0.37</v>
      </c>
      <c r="F16" s="49">
        <v>1.87</v>
      </c>
      <c r="G16" s="21">
        <v>1</v>
      </c>
      <c r="H16" s="22">
        <f>SUM(F16:G16)</f>
        <v>2.87</v>
      </c>
      <c r="I16" s="20">
        <v>1</v>
      </c>
      <c r="J16" s="21">
        <v>1.75</v>
      </c>
      <c r="K16" s="22">
        <f>SUM(I16:J16)</f>
        <v>2.75</v>
      </c>
      <c r="L16" s="20"/>
      <c r="M16" s="21"/>
      <c r="N16" s="22">
        <f>SUM(L16:M16)</f>
        <v>0</v>
      </c>
      <c r="O16" s="35">
        <f t="shared" si="1"/>
        <v>5.99</v>
      </c>
    </row>
    <row r="17" spans="1:15" ht="15.75" thickBot="1">
      <c r="A17" s="9"/>
      <c r="B17" s="65" t="s">
        <v>21</v>
      </c>
      <c r="C17" s="20">
        <v>1</v>
      </c>
      <c r="D17" s="147">
        <v>1</v>
      </c>
      <c r="E17" s="148">
        <f>SUM(C17:D17)</f>
        <v>2</v>
      </c>
      <c r="F17" s="49">
        <v>4</v>
      </c>
      <c r="G17" s="21">
        <v>1</v>
      </c>
      <c r="H17" s="22">
        <f>SUM(F17:G17)</f>
        <v>5</v>
      </c>
      <c r="I17" s="20">
        <v>4</v>
      </c>
      <c r="J17" s="21"/>
      <c r="K17" s="22">
        <f>SUM(I17:J17)</f>
        <v>4</v>
      </c>
      <c r="L17" s="20"/>
      <c r="M17" s="21"/>
      <c r="N17" s="22">
        <f>SUM(L17:M17)</f>
        <v>0</v>
      </c>
      <c r="O17" s="35">
        <f t="shared" si="1"/>
        <v>11</v>
      </c>
    </row>
    <row r="18" spans="1:15" ht="15.75" thickBot="1">
      <c r="A18" s="128"/>
      <c r="B18" s="156" t="s">
        <v>22</v>
      </c>
      <c r="C18" s="31">
        <v>6.37</v>
      </c>
      <c r="D18" s="32"/>
      <c r="E18" s="33">
        <f>SUM(C18:D18)</f>
        <v>6.37</v>
      </c>
      <c r="F18" s="51">
        <v>3.07</v>
      </c>
      <c r="G18" s="32">
        <v>1.7</v>
      </c>
      <c r="H18" s="33">
        <f>SUM(F18:G18)</f>
        <v>4.77</v>
      </c>
      <c r="I18" s="31">
        <v>2</v>
      </c>
      <c r="J18" s="32"/>
      <c r="K18" s="33">
        <f>SUM(I18:J18)</f>
        <v>2</v>
      </c>
      <c r="L18" s="31"/>
      <c r="M18" s="32"/>
      <c r="N18" s="33">
        <f>SUM(L18:M18)</f>
        <v>0</v>
      </c>
      <c r="O18" s="157">
        <f t="shared" si="1"/>
        <v>13.14</v>
      </c>
    </row>
    <row r="19" spans="1:15" ht="15.75" thickBot="1">
      <c r="A19" s="100" t="s">
        <v>23</v>
      </c>
      <c r="B19" s="101"/>
      <c r="C19" s="86">
        <f>SUM(C20:C23)</f>
        <v>7.75</v>
      </c>
      <c r="D19" s="86">
        <f>SUM(D20:D23)</f>
        <v>15.05</v>
      </c>
      <c r="E19" s="154">
        <f>SUM(E20:E23)</f>
        <v>22.8</v>
      </c>
      <c r="F19" s="116">
        <f>SUM(F20:F23)</f>
        <v>11</v>
      </c>
      <c r="G19" s="86">
        <f>SUM(G20:G23)</f>
        <v>11</v>
      </c>
      <c r="H19" s="109">
        <f>SUM(H20:H23)</f>
        <v>22</v>
      </c>
      <c r="I19" s="86">
        <f>SUM(I20:I23)</f>
        <v>28.490000000000002</v>
      </c>
      <c r="J19" s="86">
        <f>SUM(J20:J23)</f>
        <v>7</v>
      </c>
      <c r="K19" s="109">
        <f>SUM(K20:K23)</f>
        <v>35.49</v>
      </c>
      <c r="L19" s="86">
        <f>SUM(L20:L23)</f>
        <v>6.880000000000001</v>
      </c>
      <c r="M19" s="86">
        <f>SUM(M20:M23)</f>
        <v>8.8</v>
      </c>
      <c r="N19" s="109">
        <f>SUM(N20:N23)</f>
        <v>0</v>
      </c>
      <c r="O19" s="87">
        <f>SUM(E19+H19+K19+N19)</f>
        <v>80.28999999999999</v>
      </c>
    </row>
    <row r="20" spans="1:15" ht="15.75" thickBot="1">
      <c r="A20" s="102"/>
      <c r="B20" s="131" t="s">
        <v>24</v>
      </c>
      <c r="C20" s="20">
        <v>1.25</v>
      </c>
      <c r="D20" s="147">
        <v>1</v>
      </c>
      <c r="E20" s="159">
        <f>SUM(C20:D20)</f>
        <v>2.25</v>
      </c>
      <c r="F20" s="49"/>
      <c r="G20" s="147"/>
      <c r="H20" s="148">
        <f>SUM(F20:G20)</f>
        <v>0</v>
      </c>
      <c r="I20" s="20">
        <v>4.49</v>
      </c>
      <c r="J20" s="147">
        <v>1</v>
      </c>
      <c r="K20" s="148">
        <f>SUM(I20:J20)</f>
        <v>5.49</v>
      </c>
      <c r="L20" s="20"/>
      <c r="M20" s="147"/>
      <c r="N20" s="148"/>
      <c r="O20" s="35">
        <f t="shared" si="1"/>
        <v>7.74</v>
      </c>
    </row>
    <row r="21" spans="1:15" ht="15.75" thickBot="1">
      <c r="A21" s="102"/>
      <c r="B21" s="131" t="s">
        <v>25</v>
      </c>
      <c r="C21" s="20">
        <v>2</v>
      </c>
      <c r="D21" s="147">
        <v>3</v>
      </c>
      <c r="E21" s="159">
        <f>SUM(C21:D21)</f>
        <v>5</v>
      </c>
      <c r="F21" s="49">
        <v>4</v>
      </c>
      <c r="G21" s="147">
        <v>5</v>
      </c>
      <c r="H21" s="148">
        <f>SUM(F21:G21)</f>
        <v>9</v>
      </c>
      <c r="I21" s="20">
        <v>7</v>
      </c>
      <c r="J21" s="147">
        <v>4</v>
      </c>
      <c r="K21" s="148">
        <f>SUM(I21:J21)</f>
        <v>11</v>
      </c>
      <c r="L21" s="20">
        <v>2.97</v>
      </c>
      <c r="M21" s="147">
        <v>4.3</v>
      </c>
      <c r="N21" s="148"/>
      <c r="O21" s="35">
        <f t="shared" si="1"/>
        <v>25</v>
      </c>
    </row>
    <row r="22" spans="1:15" ht="23.25" thickBot="1">
      <c r="A22" s="102"/>
      <c r="B22" s="132" t="s">
        <v>26</v>
      </c>
      <c r="C22" s="20">
        <v>3.5</v>
      </c>
      <c r="D22" s="147">
        <v>9</v>
      </c>
      <c r="E22" s="159">
        <f>SUM(C22:D22)</f>
        <v>12.5</v>
      </c>
      <c r="F22" s="49">
        <v>3</v>
      </c>
      <c r="G22" s="147">
        <v>5</v>
      </c>
      <c r="H22" s="148">
        <f>SUM(F22:G22)</f>
        <v>8</v>
      </c>
      <c r="I22" s="20">
        <v>3</v>
      </c>
      <c r="J22" s="147">
        <v>1</v>
      </c>
      <c r="K22" s="148">
        <f>SUM(I22:J22)</f>
        <v>4</v>
      </c>
      <c r="L22" s="20">
        <v>2.91</v>
      </c>
      <c r="M22" s="147">
        <v>3.5</v>
      </c>
      <c r="N22" s="148"/>
      <c r="O22" s="35">
        <f t="shared" si="1"/>
        <v>24.5</v>
      </c>
    </row>
    <row r="23" spans="1:15" ht="15.75" thickBot="1">
      <c r="A23" s="102"/>
      <c r="B23" s="133" t="s">
        <v>27</v>
      </c>
      <c r="C23" s="31">
        <v>1</v>
      </c>
      <c r="D23" s="32">
        <v>2.05</v>
      </c>
      <c r="E23" s="155">
        <f>SUM(C23:D23)</f>
        <v>3.05</v>
      </c>
      <c r="F23" s="51">
        <v>4</v>
      </c>
      <c r="G23" s="32">
        <v>1</v>
      </c>
      <c r="H23" s="148">
        <f>SUM(F23:G23)</f>
        <v>5</v>
      </c>
      <c r="I23" s="31">
        <v>14</v>
      </c>
      <c r="J23" s="32">
        <v>1</v>
      </c>
      <c r="K23" s="148">
        <f>SUM(I23:J23)</f>
        <v>15</v>
      </c>
      <c r="L23" s="31">
        <v>1</v>
      </c>
      <c r="M23" s="32">
        <v>1</v>
      </c>
      <c r="N23" s="33"/>
      <c r="O23" s="35">
        <f t="shared" si="1"/>
        <v>23.05</v>
      </c>
    </row>
    <row r="24" spans="1:15" ht="15.75" thickBot="1">
      <c r="A24" s="88" t="s">
        <v>28</v>
      </c>
      <c r="B24" s="89"/>
      <c r="C24" s="90">
        <v>18</v>
      </c>
      <c r="D24" s="91">
        <v>41</v>
      </c>
      <c r="E24" s="92">
        <v>59</v>
      </c>
      <c r="F24" s="117">
        <v>9</v>
      </c>
      <c r="G24" s="91">
        <v>14</v>
      </c>
      <c r="H24" s="92">
        <v>23</v>
      </c>
      <c r="I24" s="90">
        <v>11</v>
      </c>
      <c r="J24" s="91">
        <v>9</v>
      </c>
      <c r="K24" s="92">
        <v>20</v>
      </c>
      <c r="L24" s="90">
        <v>13</v>
      </c>
      <c r="M24" s="91">
        <v>23</v>
      </c>
      <c r="N24" s="92">
        <v>36</v>
      </c>
      <c r="O24" s="93">
        <v>138</v>
      </c>
    </row>
    <row r="25" spans="1:15" ht="15">
      <c r="A25" s="94" t="s">
        <v>29</v>
      </c>
      <c r="B25" s="95"/>
      <c r="C25" s="96">
        <f>SUM(C26:C31)</f>
        <v>4.96</v>
      </c>
      <c r="D25" s="96">
        <f>SUM(D26:D31)</f>
        <v>4</v>
      </c>
      <c r="E25" s="110">
        <f>SUM(E26:E31)</f>
        <v>8.96</v>
      </c>
      <c r="F25" s="118">
        <f>SUM(F26:F31)</f>
        <v>21.85</v>
      </c>
      <c r="G25" s="96">
        <f>SUM(G26:G31)</f>
        <v>7</v>
      </c>
      <c r="H25" s="110">
        <f>SUM(H26:H31)</f>
        <v>28.85</v>
      </c>
      <c r="I25" s="96">
        <f>SUM(I26:I31)</f>
        <v>61.17999999999999</v>
      </c>
      <c r="J25" s="96">
        <f>SUM(J26:J31)</f>
        <v>7</v>
      </c>
      <c r="K25" s="110">
        <f>SUM(K26:K31)</f>
        <v>68.17999999999999</v>
      </c>
      <c r="L25" s="96">
        <v>0</v>
      </c>
      <c r="M25" s="97">
        <v>0</v>
      </c>
      <c r="N25" s="98">
        <v>0</v>
      </c>
      <c r="O25" s="99">
        <f>SUM(E25+H25+K25+N25)</f>
        <v>105.99</v>
      </c>
    </row>
    <row r="26" spans="1:15" ht="23.25">
      <c r="A26" s="103"/>
      <c r="B26" s="104" t="s">
        <v>30</v>
      </c>
      <c r="C26" s="20">
        <v>2</v>
      </c>
      <c r="D26" s="147"/>
      <c r="E26" s="148">
        <f>SUM(C26:D26)</f>
        <v>2</v>
      </c>
      <c r="F26" s="49">
        <v>5.24</v>
      </c>
      <c r="G26" s="21">
        <v>1</v>
      </c>
      <c r="H26" s="22">
        <f>SUM(F26:G26)</f>
        <v>6.24</v>
      </c>
      <c r="I26" s="20">
        <v>10.2</v>
      </c>
      <c r="J26" s="21">
        <v>1</v>
      </c>
      <c r="K26" s="22">
        <f>SUM(I26:J26)</f>
        <v>11.2</v>
      </c>
      <c r="L26" s="20">
        <v>0</v>
      </c>
      <c r="M26" s="21">
        <v>0</v>
      </c>
      <c r="N26" s="22">
        <v>0</v>
      </c>
      <c r="O26" s="24">
        <v>21</v>
      </c>
    </row>
    <row r="27" spans="1:15" ht="15">
      <c r="A27" s="103"/>
      <c r="B27" s="105" t="s">
        <v>31</v>
      </c>
      <c r="C27" s="20"/>
      <c r="D27" s="147"/>
      <c r="E27" s="148">
        <f>SUM(C27:D27)</f>
        <v>0</v>
      </c>
      <c r="F27" s="49"/>
      <c r="G27" s="21"/>
      <c r="H27" s="22">
        <f>SUM(F27:G27)</f>
        <v>0</v>
      </c>
      <c r="I27" s="20">
        <v>6.49</v>
      </c>
      <c r="J27" s="21">
        <v>1</v>
      </c>
      <c r="K27" s="22">
        <f>SUM(I27:J27)</f>
        <v>7.49</v>
      </c>
      <c r="L27" s="20">
        <v>0</v>
      </c>
      <c r="M27" s="21">
        <v>0</v>
      </c>
      <c r="N27" s="22">
        <v>0</v>
      </c>
      <c r="O27" s="24">
        <v>8</v>
      </c>
    </row>
    <row r="28" spans="1:15" ht="15">
      <c r="A28" s="103"/>
      <c r="B28" s="105" t="s">
        <v>32</v>
      </c>
      <c r="C28" s="20">
        <v>0.76</v>
      </c>
      <c r="D28" s="147">
        <v>3</v>
      </c>
      <c r="E28" s="148">
        <f>SUM(C28:D28)</f>
        <v>3.76</v>
      </c>
      <c r="F28" s="49">
        <v>4.37</v>
      </c>
      <c r="G28" s="21">
        <v>4</v>
      </c>
      <c r="H28" s="22">
        <f>SUM(F28:G28)</f>
        <v>8.370000000000001</v>
      </c>
      <c r="I28" s="20">
        <v>9</v>
      </c>
      <c r="J28" s="21">
        <v>4</v>
      </c>
      <c r="K28" s="22">
        <f>SUM(I28:J28)</f>
        <v>13</v>
      </c>
      <c r="L28" s="20">
        <v>0</v>
      </c>
      <c r="M28" s="21">
        <v>0</v>
      </c>
      <c r="N28" s="22">
        <v>0</v>
      </c>
      <c r="O28" s="24">
        <v>27</v>
      </c>
    </row>
    <row r="29" spans="1:15" ht="15">
      <c r="A29" s="103"/>
      <c r="B29" s="105" t="s">
        <v>33</v>
      </c>
      <c r="C29" s="20">
        <v>2.2</v>
      </c>
      <c r="D29" s="147"/>
      <c r="E29" s="148">
        <f>SUM(C29:D29)</f>
        <v>2.2</v>
      </c>
      <c r="F29" s="49">
        <v>2</v>
      </c>
      <c r="G29" s="21"/>
      <c r="H29" s="22">
        <f>SUM(F29:G29)</f>
        <v>2</v>
      </c>
      <c r="I29" s="20">
        <v>3.4</v>
      </c>
      <c r="J29" s="21">
        <v>1</v>
      </c>
      <c r="K29" s="22">
        <f>SUM(I29:J29)</f>
        <v>4.4</v>
      </c>
      <c r="L29" s="20">
        <v>0</v>
      </c>
      <c r="M29" s="21">
        <v>0</v>
      </c>
      <c r="N29" s="22">
        <v>0</v>
      </c>
      <c r="O29" s="24">
        <v>10</v>
      </c>
    </row>
    <row r="30" spans="1:15" ht="15">
      <c r="A30" s="103"/>
      <c r="B30" s="105" t="s">
        <v>34</v>
      </c>
      <c r="C30" s="20"/>
      <c r="D30" s="147">
        <v>1</v>
      </c>
      <c r="E30" s="148">
        <f>SUM(C30:D30)</f>
        <v>1</v>
      </c>
      <c r="F30" s="49">
        <v>8</v>
      </c>
      <c r="G30" s="21">
        <v>1</v>
      </c>
      <c r="H30" s="22">
        <f>SUM(F30:G30)</f>
        <v>9</v>
      </c>
      <c r="I30" s="20">
        <v>26.09</v>
      </c>
      <c r="J30" s="21"/>
      <c r="K30" s="22">
        <f>SUM(I30:J30)</f>
        <v>26.09</v>
      </c>
      <c r="L30" s="20">
        <v>0</v>
      </c>
      <c r="M30" s="21">
        <v>0</v>
      </c>
      <c r="N30" s="22">
        <v>0</v>
      </c>
      <c r="O30" s="24">
        <v>41</v>
      </c>
    </row>
    <row r="31" spans="1:15" ht="15.75" thickBot="1">
      <c r="A31" s="106"/>
      <c r="B31" s="107" t="s">
        <v>35</v>
      </c>
      <c r="C31" s="26"/>
      <c r="D31" s="149"/>
      <c r="E31" s="148">
        <f>SUM(C31:D31)</f>
        <v>0</v>
      </c>
      <c r="F31" s="50">
        <v>2.24</v>
      </c>
      <c r="G31" s="27">
        <v>1</v>
      </c>
      <c r="H31" s="22">
        <f>SUM(F31:G31)</f>
        <v>3.24</v>
      </c>
      <c r="I31" s="26">
        <v>6</v>
      </c>
      <c r="J31" s="27"/>
      <c r="K31" s="22">
        <f>SUM(I31:J31)</f>
        <v>6</v>
      </c>
      <c r="L31" s="26">
        <v>0</v>
      </c>
      <c r="M31" s="27">
        <v>0</v>
      </c>
      <c r="N31" s="23">
        <v>0</v>
      </c>
      <c r="O31" s="28">
        <v>11</v>
      </c>
    </row>
    <row r="32" spans="1:15" ht="15.75" thickBot="1">
      <c r="A32" s="3"/>
      <c r="B32" s="10" t="s">
        <v>36</v>
      </c>
      <c r="C32" s="138">
        <f>SUM(C5+C12+C19+C24+C25)</f>
        <v>59.050000000000004</v>
      </c>
      <c r="D32" s="138">
        <f aca="true" t="shared" si="2" ref="D32:O32">SUM(D5+D12+D19+D24+D25)</f>
        <v>81.85</v>
      </c>
      <c r="E32" s="111">
        <f t="shared" si="2"/>
        <v>140.9</v>
      </c>
      <c r="F32" s="119">
        <f t="shared" si="2"/>
        <v>85.03999999999999</v>
      </c>
      <c r="G32" s="75">
        <f t="shared" si="2"/>
        <v>56.43</v>
      </c>
      <c r="H32" s="111">
        <f t="shared" si="2"/>
        <v>141.47</v>
      </c>
      <c r="I32" s="75">
        <f t="shared" si="2"/>
        <v>160.56</v>
      </c>
      <c r="J32" s="75">
        <f>SUM(J5+J12+J19+J24+J25)</f>
        <v>50.32</v>
      </c>
      <c r="K32" s="111">
        <f t="shared" si="2"/>
        <v>210.88</v>
      </c>
      <c r="L32" s="75">
        <f t="shared" si="2"/>
        <v>22.880000000000003</v>
      </c>
      <c r="M32" s="75">
        <f t="shared" si="2"/>
        <v>38.92</v>
      </c>
      <c r="N32" s="111">
        <f t="shared" si="2"/>
        <v>46.120000000000005</v>
      </c>
      <c r="O32" s="119">
        <f t="shared" si="2"/>
        <v>539.37</v>
      </c>
    </row>
  </sheetData>
  <sheetProtection/>
  <mergeCells count="9">
    <mergeCell ref="I3:K3"/>
    <mergeCell ref="L3:N3"/>
    <mergeCell ref="A5:B5"/>
    <mergeCell ref="A12:B12"/>
    <mergeCell ref="A19:B19"/>
    <mergeCell ref="A24:B24"/>
    <mergeCell ref="A25:B25"/>
    <mergeCell ref="C3:E3"/>
    <mergeCell ref="F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L38" sqref="L38"/>
    </sheetView>
  </sheetViews>
  <sheetFormatPr defaultColWidth="9.140625" defaultRowHeight="15"/>
  <cols>
    <col min="1" max="1" width="9.140625" style="34" customWidth="1"/>
    <col min="2" max="2" width="37.140625" style="34" customWidth="1"/>
    <col min="3" max="16384" width="9.140625" style="34" customWidth="1"/>
  </cols>
  <sheetData>
    <row r="1" spans="2:3" ht="15">
      <c r="B1" s="77" t="s">
        <v>40</v>
      </c>
      <c r="C1" s="66" t="s">
        <v>43</v>
      </c>
    </row>
    <row r="2" spans="2:3" ht="15">
      <c r="B2" s="79" t="s">
        <v>7</v>
      </c>
      <c r="C2" s="61">
        <v>2</v>
      </c>
    </row>
    <row r="3" spans="2:3" ht="15">
      <c r="B3" s="80" t="s">
        <v>6</v>
      </c>
      <c r="C3" s="62">
        <v>11</v>
      </c>
    </row>
    <row r="4" spans="2:3" ht="15">
      <c r="B4" s="81" t="s">
        <v>5</v>
      </c>
      <c r="C4" s="78">
        <v>13</v>
      </c>
    </row>
    <row r="5" ht="15">
      <c r="D5" s="60"/>
    </row>
    <row r="6" spans="1:11" ht="15">
      <c r="A6" s="3"/>
      <c r="B6" s="4"/>
      <c r="C6" s="44" t="s">
        <v>37</v>
      </c>
      <c r="D6" s="63"/>
      <c r="E6" s="48"/>
      <c r="F6" s="44" t="s">
        <v>38</v>
      </c>
      <c r="G6" s="44"/>
      <c r="H6" s="44"/>
      <c r="I6" s="44" t="s">
        <v>39</v>
      </c>
      <c r="J6" s="44"/>
      <c r="K6" s="44"/>
    </row>
    <row r="7" spans="1:11" ht="15.75" thickBot="1">
      <c r="A7" s="3"/>
      <c r="B7" s="4"/>
      <c r="C7" s="45" t="s">
        <v>6</v>
      </c>
      <c r="D7" s="46" t="s">
        <v>7</v>
      </c>
      <c r="E7" s="47" t="s">
        <v>8</v>
      </c>
      <c r="F7" s="45" t="s">
        <v>6</v>
      </c>
      <c r="G7" s="46" t="s">
        <v>7</v>
      </c>
      <c r="H7" s="47" t="s">
        <v>8</v>
      </c>
      <c r="I7" s="45" t="s">
        <v>6</v>
      </c>
      <c r="J7" s="46" t="s">
        <v>7</v>
      </c>
      <c r="K7" s="47" t="s">
        <v>8</v>
      </c>
    </row>
    <row r="8" spans="1:11" s="182" customFormat="1" ht="15">
      <c r="A8" s="179" t="s">
        <v>9</v>
      </c>
      <c r="B8" s="180"/>
      <c r="C8" s="181">
        <f>SUM(C9:C14)</f>
        <v>3</v>
      </c>
      <c r="D8" s="181">
        <f>SUM(D9:D14)</f>
        <v>0</v>
      </c>
      <c r="E8" s="181">
        <f aca="true" t="shared" si="0" ref="D8:K8">SUM(E9:E14)</f>
        <v>3</v>
      </c>
      <c r="F8" s="181">
        <f t="shared" si="0"/>
        <v>1</v>
      </c>
      <c r="G8" s="181">
        <f t="shared" si="0"/>
        <v>0</v>
      </c>
      <c r="H8" s="181">
        <f t="shared" si="0"/>
        <v>1</v>
      </c>
      <c r="I8" s="181">
        <f t="shared" si="0"/>
        <v>0</v>
      </c>
      <c r="J8" s="181">
        <f t="shared" si="0"/>
        <v>0</v>
      </c>
      <c r="K8" s="181">
        <f t="shared" si="0"/>
        <v>0</v>
      </c>
    </row>
    <row r="9" spans="1:11" s="36" customFormat="1" ht="15">
      <c r="A9" s="19"/>
      <c r="B9" s="29" t="s">
        <v>10</v>
      </c>
      <c r="C9" s="52"/>
      <c r="D9" s="52"/>
      <c r="E9" s="52">
        <f>SUM(C9:D9)</f>
        <v>0</v>
      </c>
      <c r="F9" s="21"/>
      <c r="G9" s="21"/>
      <c r="H9" s="21">
        <f>SUM(F9:G9)</f>
        <v>0</v>
      </c>
      <c r="I9" s="21"/>
      <c r="J9" s="21"/>
      <c r="K9" s="22">
        <f>SUM(I9:J9)</f>
        <v>0</v>
      </c>
    </row>
    <row r="10" spans="1:11" s="36" customFormat="1" ht="15">
      <c r="A10" s="19"/>
      <c r="B10" s="37" t="s">
        <v>11</v>
      </c>
      <c r="C10" s="52">
        <v>2</v>
      </c>
      <c r="D10" s="52"/>
      <c r="E10" s="52">
        <f>SUM(C10:D10)</f>
        <v>2</v>
      </c>
      <c r="F10" s="21">
        <v>1</v>
      </c>
      <c r="G10" s="21"/>
      <c r="H10" s="21">
        <f>SUM(F10:G10)</f>
        <v>1</v>
      </c>
      <c r="I10" s="21"/>
      <c r="J10" s="21"/>
      <c r="K10" s="22">
        <f>SUM(I10:J10)</f>
        <v>0</v>
      </c>
    </row>
    <row r="11" spans="1:11" s="36" customFormat="1" ht="15">
      <c r="A11" s="19"/>
      <c r="B11" s="37" t="s">
        <v>12</v>
      </c>
      <c r="C11" s="52">
        <v>1</v>
      </c>
      <c r="D11" s="52"/>
      <c r="E11" s="52">
        <f>SUM(C11:D11)</f>
        <v>1</v>
      </c>
      <c r="F11" s="21"/>
      <c r="G11" s="21"/>
      <c r="H11" s="21">
        <f>SUM(F11:G11)</f>
        <v>0</v>
      </c>
      <c r="I11" s="21"/>
      <c r="J11" s="21"/>
      <c r="K11" s="22">
        <f>SUM(I11:J11)</f>
        <v>0</v>
      </c>
    </row>
    <row r="12" spans="1:11" s="36" customFormat="1" ht="15">
      <c r="A12" s="19"/>
      <c r="B12" s="37" t="s">
        <v>13</v>
      </c>
      <c r="C12" s="52"/>
      <c r="D12" s="52"/>
      <c r="E12" s="52">
        <f>SUM(C12:D12)</f>
        <v>0</v>
      </c>
      <c r="F12" s="21"/>
      <c r="G12" s="21"/>
      <c r="H12" s="21">
        <f>SUM(F12:G12)</f>
        <v>0</v>
      </c>
      <c r="I12" s="21"/>
      <c r="J12" s="21"/>
      <c r="K12" s="22">
        <f>SUM(I12:J12)</f>
        <v>0</v>
      </c>
    </row>
    <row r="13" spans="1:11" s="36" customFormat="1" ht="15">
      <c r="A13" s="19"/>
      <c r="B13" s="37" t="s">
        <v>14</v>
      </c>
      <c r="C13" s="52"/>
      <c r="D13" s="52"/>
      <c r="E13" s="52">
        <f>SUM(C13:D13)</f>
        <v>0</v>
      </c>
      <c r="F13" s="21"/>
      <c r="G13" s="21"/>
      <c r="H13" s="21">
        <f>SUM(F13:G13)</f>
        <v>0</v>
      </c>
      <c r="I13" s="21"/>
      <c r="J13" s="21"/>
      <c r="K13" s="22">
        <f>SUM(I13:J13)</f>
        <v>0</v>
      </c>
    </row>
    <row r="14" spans="1:11" s="36" customFormat="1" ht="15.75" thickBot="1">
      <c r="A14" s="25"/>
      <c r="B14" s="38" t="s">
        <v>15</v>
      </c>
      <c r="C14" s="53"/>
      <c r="D14" s="53"/>
      <c r="E14" s="53">
        <f>SUM(C14:D14)</f>
        <v>0</v>
      </c>
      <c r="F14" s="27"/>
      <c r="G14" s="27"/>
      <c r="H14" s="27">
        <f>SUM(F14:G14)</f>
        <v>0</v>
      </c>
      <c r="I14" s="27"/>
      <c r="J14" s="27"/>
      <c r="K14" s="23">
        <f>SUM(I14:J14)</f>
        <v>0</v>
      </c>
    </row>
    <row r="15" spans="1:11" s="182" customFormat="1" ht="15">
      <c r="A15" s="183" t="s">
        <v>16</v>
      </c>
      <c r="B15" s="184"/>
      <c r="C15" s="150">
        <f>SUM(C16:C21)</f>
        <v>1</v>
      </c>
      <c r="D15" s="150">
        <f>SUM(D16:D21)</f>
        <v>0</v>
      </c>
      <c r="E15" s="150">
        <f aca="true" t="shared" si="1" ref="D15:K15">SUM(E16:E21)</f>
        <v>1</v>
      </c>
      <c r="F15" s="150">
        <f t="shared" si="1"/>
        <v>1</v>
      </c>
      <c r="G15" s="150">
        <f t="shared" si="1"/>
        <v>0</v>
      </c>
      <c r="H15" s="150">
        <f t="shared" si="1"/>
        <v>1</v>
      </c>
      <c r="I15" s="150">
        <f t="shared" si="1"/>
        <v>0</v>
      </c>
      <c r="J15" s="150">
        <f t="shared" si="1"/>
        <v>1</v>
      </c>
      <c r="K15" s="150">
        <f t="shared" si="1"/>
        <v>1</v>
      </c>
    </row>
    <row r="16" spans="1:11" s="36" customFormat="1" ht="15">
      <c r="A16" s="39"/>
      <c r="B16" s="29" t="s">
        <v>17</v>
      </c>
      <c r="C16" s="52"/>
      <c r="D16" s="52"/>
      <c r="E16" s="52">
        <f>SUM(C16:D16)</f>
        <v>0</v>
      </c>
      <c r="F16" s="52"/>
      <c r="G16" s="52"/>
      <c r="H16" s="52">
        <f>SUM(F16:G16)</f>
        <v>0</v>
      </c>
      <c r="I16" s="52"/>
      <c r="J16" s="52"/>
      <c r="K16" s="58">
        <f>SUM(I16:J16)</f>
        <v>0</v>
      </c>
    </row>
    <row r="17" spans="1:11" s="36" customFormat="1" ht="15">
      <c r="A17" s="19"/>
      <c r="B17" s="29" t="s">
        <v>18</v>
      </c>
      <c r="C17" s="52"/>
      <c r="D17" s="52"/>
      <c r="E17" s="52">
        <f>SUM(C17:D17)</f>
        <v>0</v>
      </c>
      <c r="F17" s="52">
        <v>1</v>
      </c>
      <c r="G17" s="52"/>
      <c r="H17" s="52">
        <f>SUM(F17:G17)</f>
        <v>1</v>
      </c>
      <c r="I17" s="52"/>
      <c r="J17" s="52">
        <v>1</v>
      </c>
      <c r="K17" s="58">
        <f>SUM(I17:J17)</f>
        <v>1</v>
      </c>
    </row>
    <row r="18" spans="1:11" s="36" customFormat="1" ht="15">
      <c r="A18" s="19"/>
      <c r="B18" s="29" t="s">
        <v>19</v>
      </c>
      <c r="C18" s="52"/>
      <c r="D18" s="52"/>
      <c r="E18" s="52">
        <f>SUM(C18:D18)</f>
        <v>0</v>
      </c>
      <c r="F18" s="52"/>
      <c r="G18" s="52"/>
      <c r="H18" s="52">
        <f>SUM(F18:G18)</f>
        <v>0</v>
      </c>
      <c r="I18" s="52"/>
      <c r="J18" s="52"/>
      <c r="K18" s="58">
        <f>SUM(I18:J18)</f>
        <v>0</v>
      </c>
    </row>
    <row r="19" spans="1:11" s="36" customFormat="1" ht="15">
      <c r="A19" s="19"/>
      <c r="B19" s="29" t="s">
        <v>20</v>
      </c>
      <c r="C19" s="52">
        <v>1</v>
      </c>
      <c r="D19" s="52"/>
      <c r="E19" s="52">
        <f>SUM(C19:D19)</f>
        <v>1</v>
      </c>
      <c r="F19" s="52"/>
      <c r="G19" s="52"/>
      <c r="H19" s="52">
        <f>SUM(F19:G19)</f>
        <v>0</v>
      </c>
      <c r="I19" s="52"/>
      <c r="J19" s="52"/>
      <c r="K19" s="58">
        <f>SUM(I19:J19)</f>
        <v>0</v>
      </c>
    </row>
    <row r="20" spans="1:11" s="36" customFormat="1" ht="15">
      <c r="A20" s="19"/>
      <c r="B20" s="29" t="s">
        <v>21</v>
      </c>
      <c r="C20" s="52"/>
      <c r="D20" s="52"/>
      <c r="E20" s="52">
        <f>SUM(C20:D20)</f>
        <v>0</v>
      </c>
      <c r="F20" s="52"/>
      <c r="G20" s="52"/>
      <c r="H20" s="52">
        <f>SUM(F20:G20)</f>
        <v>0</v>
      </c>
      <c r="I20" s="52"/>
      <c r="J20" s="52"/>
      <c r="K20" s="58">
        <f>SUM(I20:J20)</f>
        <v>0</v>
      </c>
    </row>
    <row r="21" spans="1:11" s="36" customFormat="1" ht="15.75" thickBot="1">
      <c r="A21" s="25"/>
      <c r="B21" s="40" t="s">
        <v>22</v>
      </c>
      <c r="C21" s="53"/>
      <c r="D21" s="53"/>
      <c r="E21" s="53">
        <f>SUM(C21:D21)</f>
        <v>0</v>
      </c>
      <c r="F21" s="53"/>
      <c r="G21" s="53"/>
      <c r="H21" s="53">
        <f>SUM(F21:G21)</f>
        <v>0</v>
      </c>
      <c r="I21" s="53"/>
      <c r="J21" s="53"/>
      <c r="K21" s="59">
        <f>SUM(I21:J21)</f>
        <v>0</v>
      </c>
    </row>
    <row r="22" spans="1:11" s="182" customFormat="1" ht="15">
      <c r="A22" s="185" t="s">
        <v>23</v>
      </c>
      <c r="B22" s="186"/>
      <c r="C22" s="187">
        <f>SUM(C23:C26)</f>
        <v>1</v>
      </c>
      <c r="D22" s="187">
        <f aca="true" t="shared" si="2" ref="D22:K22">SUM(D23:D26)</f>
        <v>0</v>
      </c>
      <c r="E22" s="187">
        <f t="shared" si="2"/>
        <v>1</v>
      </c>
      <c r="F22" s="187">
        <f t="shared" si="2"/>
        <v>0</v>
      </c>
      <c r="G22" s="187">
        <f t="shared" si="2"/>
        <v>0</v>
      </c>
      <c r="H22" s="187">
        <f t="shared" si="2"/>
        <v>0</v>
      </c>
      <c r="I22" s="187">
        <f t="shared" si="2"/>
        <v>0</v>
      </c>
      <c r="J22" s="187">
        <f t="shared" si="2"/>
        <v>0</v>
      </c>
      <c r="K22" s="187">
        <f t="shared" si="2"/>
        <v>0</v>
      </c>
    </row>
    <row r="23" spans="1:11" s="36" customFormat="1" ht="15">
      <c r="A23" s="19"/>
      <c r="B23" s="29" t="s">
        <v>24</v>
      </c>
      <c r="C23" s="52"/>
      <c r="D23" s="52"/>
      <c r="E23" s="54">
        <f>SUM(C23:D23)</f>
        <v>0</v>
      </c>
      <c r="F23" s="52"/>
      <c r="G23" s="52"/>
      <c r="H23" s="54">
        <f>SUM(F23:G23)</f>
        <v>0</v>
      </c>
      <c r="I23" s="52"/>
      <c r="J23" s="52"/>
      <c r="K23" s="55">
        <f>SUM(I23:J23)</f>
        <v>0</v>
      </c>
    </row>
    <row r="24" spans="1:11" s="36" customFormat="1" ht="15">
      <c r="A24" s="19"/>
      <c r="B24" s="29" t="s">
        <v>25</v>
      </c>
      <c r="C24" s="52"/>
      <c r="D24" s="52"/>
      <c r="E24" s="54">
        <f>SUM(C24:D24)</f>
        <v>0</v>
      </c>
      <c r="F24" s="52"/>
      <c r="G24" s="52"/>
      <c r="H24" s="54">
        <f>SUM(F24:G24)</f>
        <v>0</v>
      </c>
      <c r="I24" s="52"/>
      <c r="J24" s="52"/>
      <c r="K24" s="55">
        <f>SUM(I24:J24)</f>
        <v>0</v>
      </c>
    </row>
    <row r="25" spans="1:11" s="36" customFormat="1" ht="22.5">
      <c r="A25" s="19"/>
      <c r="B25" s="30" t="s">
        <v>26</v>
      </c>
      <c r="C25" s="52"/>
      <c r="D25" s="52"/>
      <c r="E25" s="54">
        <f>SUM(C25:D25)</f>
        <v>0</v>
      </c>
      <c r="F25" s="52"/>
      <c r="G25" s="52"/>
      <c r="H25" s="54">
        <f>SUM(F25:G25)</f>
        <v>0</v>
      </c>
      <c r="I25" s="52"/>
      <c r="J25" s="52"/>
      <c r="K25" s="55">
        <f>SUM(I25:J25)</f>
        <v>0</v>
      </c>
    </row>
    <row r="26" spans="1:11" s="36" customFormat="1" ht="15.75" thickBot="1">
      <c r="A26" s="25"/>
      <c r="B26" s="40" t="s">
        <v>27</v>
      </c>
      <c r="C26" s="53">
        <v>1</v>
      </c>
      <c r="D26" s="53"/>
      <c r="E26" s="56">
        <f>SUM(C26:D26)</f>
        <v>1</v>
      </c>
      <c r="F26" s="53"/>
      <c r="G26" s="53"/>
      <c r="H26" s="56">
        <f>SUM(F26:G26)</f>
        <v>0</v>
      </c>
      <c r="I26" s="53"/>
      <c r="J26" s="53"/>
      <c r="K26" s="57">
        <f>SUM(I26:J26)</f>
        <v>0</v>
      </c>
    </row>
    <row r="27" spans="1:11" s="182" customFormat="1" ht="15.75" thickBot="1">
      <c r="A27" s="188" t="s">
        <v>28</v>
      </c>
      <c r="B27" s="189"/>
      <c r="C27" s="190"/>
      <c r="D27" s="190"/>
      <c r="E27" s="190"/>
      <c r="F27" s="190"/>
      <c r="G27" s="190"/>
      <c r="H27" s="190"/>
      <c r="I27" s="190"/>
      <c r="J27" s="190"/>
      <c r="K27" s="191"/>
    </row>
    <row r="28" spans="1:11" s="182" customFormat="1" ht="15">
      <c r="A28" s="179" t="s">
        <v>29</v>
      </c>
      <c r="B28" s="184"/>
      <c r="C28" s="181">
        <f>SUM(C29:C34)</f>
        <v>1</v>
      </c>
      <c r="D28" s="181">
        <f aca="true" t="shared" si="3" ref="D28:J28">SUM(D29:D34)</f>
        <v>1</v>
      </c>
      <c r="E28" s="181">
        <f t="shared" si="3"/>
        <v>2</v>
      </c>
      <c r="F28" s="181">
        <f t="shared" si="3"/>
        <v>1</v>
      </c>
      <c r="G28" s="181">
        <f t="shared" si="3"/>
        <v>0</v>
      </c>
      <c r="H28" s="181">
        <f t="shared" si="3"/>
        <v>1</v>
      </c>
      <c r="I28" s="181">
        <f t="shared" si="3"/>
        <v>1</v>
      </c>
      <c r="J28" s="181">
        <f t="shared" si="3"/>
        <v>0</v>
      </c>
      <c r="K28" s="181">
        <f>SUM(K29:K34)</f>
        <v>1</v>
      </c>
    </row>
    <row r="29" spans="1:11" s="36" customFormat="1" ht="23.25">
      <c r="A29" s="19"/>
      <c r="B29" s="29" t="s">
        <v>30</v>
      </c>
      <c r="C29" s="52"/>
      <c r="D29" s="52"/>
      <c r="E29" s="52">
        <f>SUM(C29:D29)</f>
        <v>0</v>
      </c>
      <c r="F29" s="52"/>
      <c r="G29" s="52"/>
      <c r="H29" s="52">
        <f>SUM(F29:G29)</f>
        <v>0</v>
      </c>
      <c r="I29" s="52"/>
      <c r="J29" s="52"/>
      <c r="K29" s="58">
        <f>SUM(I29:J29)</f>
        <v>0</v>
      </c>
    </row>
    <row r="30" spans="1:11" s="36" customFormat="1" ht="15">
      <c r="A30" s="19"/>
      <c r="B30" s="37" t="s">
        <v>31</v>
      </c>
      <c r="C30" s="52"/>
      <c r="D30" s="52"/>
      <c r="E30" s="52">
        <f>SUM(C30:D30)</f>
        <v>0</v>
      </c>
      <c r="F30" s="52"/>
      <c r="G30" s="52"/>
      <c r="H30" s="52">
        <f>SUM(F30:G30)</f>
        <v>0</v>
      </c>
      <c r="I30" s="52"/>
      <c r="J30" s="52"/>
      <c r="K30" s="58">
        <f>SUM(I30:J30)</f>
        <v>0</v>
      </c>
    </row>
    <row r="31" spans="1:11" s="36" customFormat="1" ht="15">
      <c r="A31" s="19"/>
      <c r="B31" s="37" t="s">
        <v>32</v>
      </c>
      <c r="C31" s="52"/>
      <c r="D31" s="52"/>
      <c r="E31" s="52">
        <f>SUM(C31:D31)</f>
        <v>0</v>
      </c>
      <c r="F31" s="21"/>
      <c r="G31" s="21"/>
      <c r="H31" s="21">
        <f>SUM(F31:G31)</f>
        <v>0</v>
      </c>
      <c r="I31" s="21"/>
      <c r="J31" s="21"/>
      <c r="K31" s="22">
        <f>SUM(I31:J31)</f>
        <v>0</v>
      </c>
    </row>
    <row r="32" spans="1:11" s="36" customFormat="1" ht="15">
      <c r="A32" s="19"/>
      <c r="B32" s="37" t="s">
        <v>33</v>
      </c>
      <c r="C32" s="52"/>
      <c r="D32" s="52"/>
      <c r="E32" s="52">
        <f>SUM(C32:D32)</f>
        <v>0</v>
      </c>
      <c r="F32" s="21"/>
      <c r="G32" s="21"/>
      <c r="H32" s="21">
        <f>SUM(F32:G32)</f>
        <v>0</v>
      </c>
      <c r="I32" s="21"/>
      <c r="J32" s="21"/>
      <c r="K32" s="22">
        <f>SUM(I32:J32)</f>
        <v>0</v>
      </c>
    </row>
    <row r="33" spans="1:11" s="36" customFormat="1" ht="15">
      <c r="A33" s="19"/>
      <c r="B33" s="37" t="s">
        <v>34</v>
      </c>
      <c r="C33" s="52"/>
      <c r="D33" s="52">
        <v>1</v>
      </c>
      <c r="E33" s="52">
        <f>SUM(C33:D33)</f>
        <v>1</v>
      </c>
      <c r="F33" s="21"/>
      <c r="G33" s="21"/>
      <c r="H33" s="21">
        <f>SUM(F33:G33)</f>
        <v>0</v>
      </c>
      <c r="I33" s="21">
        <v>1</v>
      </c>
      <c r="J33" s="21"/>
      <c r="K33" s="22">
        <f>SUM(I33:J33)</f>
        <v>1</v>
      </c>
    </row>
    <row r="34" spans="1:11" s="36" customFormat="1" ht="15.75" thickBot="1">
      <c r="A34" s="25"/>
      <c r="B34" s="41" t="s">
        <v>35</v>
      </c>
      <c r="C34" s="53">
        <v>1</v>
      </c>
      <c r="D34" s="53"/>
      <c r="E34" s="53">
        <f>SUM(C34:D34)</f>
        <v>1</v>
      </c>
      <c r="F34" s="27">
        <v>1</v>
      </c>
      <c r="G34" s="27"/>
      <c r="H34" s="27">
        <f>SUM(F34:G34)</f>
        <v>1</v>
      </c>
      <c r="I34" s="27"/>
      <c r="J34" s="27"/>
      <c r="K34" s="23">
        <f>SUM(I34:J34)</f>
        <v>0</v>
      </c>
    </row>
    <row r="35" spans="1:11" s="182" customFormat="1" ht="15.75" thickBot="1">
      <c r="A35" s="188" t="s">
        <v>41</v>
      </c>
      <c r="B35" s="189"/>
      <c r="C35" s="190"/>
      <c r="D35" s="190"/>
      <c r="E35" s="190"/>
      <c r="F35" s="190"/>
      <c r="G35" s="190"/>
      <c r="H35" s="190"/>
      <c r="I35" s="190">
        <v>1</v>
      </c>
      <c r="J35" s="190"/>
      <c r="K35" s="191">
        <v>1</v>
      </c>
    </row>
    <row r="36" spans="1:11" ht="15.75" thickBot="1">
      <c r="A36" s="3"/>
      <c r="B36" s="42" t="s">
        <v>36</v>
      </c>
      <c r="C36" s="43">
        <f aca="true" t="shared" si="4" ref="C36:J36">SUM(C28+C27+C22+C15+C8+C35)</f>
        <v>6</v>
      </c>
      <c r="D36" s="43">
        <f>SUM(D28+D27+D22+D15+D8+D35)</f>
        <v>1</v>
      </c>
      <c r="E36" s="43">
        <f>SUM(E28+E27+E22+E15+E8+E35)</f>
        <v>7</v>
      </c>
      <c r="F36" s="43">
        <f t="shared" si="4"/>
        <v>3</v>
      </c>
      <c r="G36" s="43">
        <f t="shared" si="4"/>
        <v>0</v>
      </c>
      <c r="H36" s="43">
        <f t="shared" si="4"/>
        <v>3</v>
      </c>
      <c r="I36" s="43">
        <f t="shared" si="4"/>
        <v>2</v>
      </c>
      <c r="J36" s="43">
        <f t="shared" si="4"/>
        <v>1</v>
      </c>
      <c r="K36" s="43">
        <f>SUM(K28+K27+K22+K15+K8+K35)</f>
        <v>3</v>
      </c>
    </row>
  </sheetData>
  <sheetProtection/>
  <mergeCells count="9">
    <mergeCell ref="A22:B22"/>
    <mergeCell ref="A27:B27"/>
    <mergeCell ref="A28:B28"/>
    <mergeCell ref="F6:H6"/>
    <mergeCell ref="I6:K6"/>
    <mergeCell ref="A35:B35"/>
    <mergeCell ref="C6:D6"/>
    <mergeCell ref="A8:B8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28.7109375" style="151" customWidth="1"/>
    <col min="2" max="2" width="11.57421875" style="151" customWidth="1"/>
    <col min="3" max="3" width="10.8515625" style="151" customWidth="1"/>
    <col min="4" max="4" width="11.28125" style="151" customWidth="1"/>
    <col min="5" max="16384" width="9.140625" style="151" customWidth="1"/>
  </cols>
  <sheetData>
    <row r="1" ht="15.75" thickBot="1"/>
    <row r="2" spans="1:4" ht="15">
      <c r="A2" s="192" t="s">
        <v>45</v>
      </c>
      <c r="B2" s="164" t="s">
        <v>6</v>
      </c>
      <c r="C2" s="164" t="s">
        <v>7</v>
      </c>
      <c r="D2" s="165" t="s">
        <v>8</v>
      </c>
    </row>
    <row r="3" spans="1:4" ht="30">
      <c r="A3" s="153"/>
      <c r="B3" s="166" t="s">
        <v>50</v>
      </c>
      <c r="C3" s="166" t="s">
        <v>50</v>
      </c>
      <c r="D3" s="166" t="s">
        <v>50</v>
      </c>
    </row>
    <row r="4" spans="1:4" ht="15">
      <c r="A4" s="167" t="s">
        <v>9</v>
      </c>
      <c r="B4" s="173">
        <v>0</v>
      </c>
      <c r="C4" s="173">
        <v>6.45</v>
      </c>
      <c r="D4" s="174">
        <v>6.45</v>
      </c>
    </row>
    <row r="5" spans="1:4" ht="15">
      <c r="A5" s="167" t="s">
        <v>16</v>
      </c>
      <c r="B5" s="173">
        <v>8.95</v>
      </c>
      <c r="C5" s="173">
        <v>43.980000000000004</v>
      </c>
      <c r="D5" s="174">
        <v>52.93000000000001</v>
      </c>
    </row>
    <row r="6" spans="1:4" ht="15">
      <c r="A6" s="167" t="s">
        <v>23</v>
      </c>
      <c r="B6" s="173">
        <v>5.9</v>
      </c>
      <c r="C6" s="173">
        <v>9.15</v>
      </c>
      <c r="D6" s="174">
        <v>15.05</v>
      </c>
    </row>
    <row r="7" spans="1:4" ht="15">
      <c r="A7" s="167" t="s">
        <v>28</v>
      </c>
      <c r="B7" s="173">
        <v>2</v>
      </c>
      <c r="C7" s="173">
        <v>0</v>
      </c>
      <c r="D7" s="174">
        <v>2</v>
      </c>
    </row>
    <row r="8" spans="1:4" ht="15">
      <c r="A8" s="167" t="s">
        <v>49</v>
      </c>
      <c r="B8" s="173">
        <v>15.77</v>
      </c>
      <c r="C8" s="173">
        <v>20.06</v>
      </c>
      <c r="D8" s="174">
        <v>35.83</v>
      </c>
    </row>
    <row r="9" spans="1:4" ht="15">
      <c r="A9" s="167" t="s">
        <v>51</v>
      </c>
      <c r="B9" s="173">
        <v>4.75</v>
      </c>
      <c r="C9" s="173">
        <v>6.2</v>
      </c>
      <c r="D9" s="174">
        <v>10.95</v>
      </c>
    </row>
    <row r="10" spans="1:4" ht="15">
      <c r="A10" s="167" t="s">
        <v>52</v>
      </c>
      <c r="B10" s="173">
        <v>0</v>
      </c>
      <c r="C10" s="173">
        <v>1</v>
      </c>
      <c r="D10" s="174">
        <v>1</v>
      </c>
    </row>
    <row r="11" spans="1:4" ht="15.75" thickBot="1">
      <c r="A11" s="168" t="s">
        <v>8</v>
      </c>
      <c r="B11" s="175">
        <f>SUM(B4:B10)</f>
        <v>37.370000000000005</v>
      </c>
      <c r="C11" s="175">
        <f>SUM(C4:C10)</f>
        <v>86.84</v>
      </c>
      <c r="D11" s="176">
        <f>SUM(D4:D10)</f>
        <v>124.21000000000001</v>
      </c>
    </row>
    <row r="14" ht="15.75" thickBot="1"/>
    <row r="15" spans="1:4" ht="15">
      <c r="A15" s="163" t="s">
        <v>46</v>
      </c>
      <c r="B15" s="169" t="s">
        <v>6</v>
      </c>
      <c r="C15" s="169" t="s">
        <v>7</v>
      </c>
      <c r="D15" s="170" t="s">
        <v>8</v>
      </c>
    </row>
    <row r="16" spans="2:4" ht="45">
      <c r="B16" s="171" t="s">
        <v>50</v>
      </c>
      <c r="C16" s="171" t="s">
        <v>50</v>
      </c>
      <c r="D16" s="171" t="s">
        <v>50</v>
      </c>
    </row>
    <row r="17" spans="1:4" ht="15">
      <c r="A17" s="161" t="s">
        <v>28</v>
      </c>
      <c r="B17" s="172">
        <v>7</v>
      </c>
      <c r="C17" s="172">
        <v>47</v>
      </c>
      <c r="D17" s="172">
        <f>SUM(B17:C17)</f>
        <v>54</v>
      </c>
    </row>
    <row r="18" spans="1:4" ht="15">
      <c r="A18" s="152" t="s">
        <v>53</v>
      </c>
      <c r="B18" s="172">
        <v>32.4</v>
      </c>
      <c r="C18" s="172">
        <v>72.11</v>
      </c>
      <c r="D18" s="172">
        <f>SUM(B18:C18)</f>
        <v>104.50999999999999</v>
      </c>
    </row>
    <row r="19" spans="1:4" ht="15">
      <c r="A19" s="172" t="s">
        <v>56</v>
      </c>
      <c r="B19" s="172">
        <v>36</v>
      </c>
      <c r="C19" s="172">
        <v>27</v>
      </c>
      <c r="D19" s="172">
        <f>SUM(B19:C19)</f>
        <v>63</v>
      </c>
    </row>
    <row r="20" spans="1:4" ht="15">
      <c r="A20" s="152" t="s">
        <v>55</v>
      </c>
      <c r="B20" s="172">
        <v>18.85</v>
      </c>
      <c r="C20" s="172">
        <v>91.21</v>
      </c>
      <c r="D20" s="172">
        <f>SUM(B20:C20)</f>
        <v>110.06</v>
      </c>
    </row>
    <row r="21" spans="1:4" ht="15">
      <c r="A21" s="152" t="s">
        <v>54</v>
      </c>
      <c r="B21" s="172">
        <v>5.75</v>
      </c>
      <c r="C21" s="172">
        <v>12.7</v>
      </c>
      <c r="D21" s="172">
        <f>SUM(B21:C21)</f>
        <v>18.45</v>
      </c>
    </row>
    <row r="22" spans="1:4" ht="15">
      <c r="A22" s="162" t="s">
        <v>5</v>
      </c>
      <c r="B22" s="146">
        <f>SUM(B17:B21)</f>
        <v>100</v>
      </c>
      <c r="C22" s="146">
        <f>SUM(C17:C21)</f>
        <v>250.01999999999998</v>
      </c>
      <c r="D22" s="146">
        <f>SUM(D17:D21)</f>
        <v>350.02</v>
      </c>
    </row>
    <row r="24" ht="15.75" thickBot="1"/>
    <row r="25" spans="1:4" ht="15">
      <c r="A25" s="177" t="s">
        <v>47</v>
      </c>
      <c r="B25" s="169" t="s">
        <v>6</v>
      </c>
      <c r="C25" s="169" t="s">
        <v>7</v>
      </c>
      <c r="D25" s="170" t="s">
        <v>8</v>
      </c>
    </row>
    <row r="26" spans="1:4" ht="30">
      <c r="A26" s="178"/>
      <c r="B26" s="171" t="s">
        <v>50</v>
      </c>
      <c r="C26" s="171" t="s">
        <v>50</v>
      </c>
      <c r="D26" s="171" t="s">
        <v>50</v>
      </c>
    </row>
    <row r="27" spans="1:4" ht="15">
      <c r="A27" s="146"/>
      <c r="B27" s="146">
        <v>43</v>
      </c>
      <c r="C27" s="146">
        <v>13.35</v>
      </c>
      <c r="D27" s="146">
        <f>SUM(B27:C27)</f>
        <v>56.35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Háskóli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sverrirg</dc:creator>
  <cp:keywords/>
  <dc:description/>
  <cp:lastModifiedBy>sverrirg</cp:lastModifiedBy>
  <dcterms:created xsi:type="dcterms:W3CDTF">2009-05-15T09:17:56Z</dcterms:created>
  <dcterms:modified xsi:type="dcterms:W3CDTF">2009-05-22T13:32:29Z</dcterms:modified>
  <cp:category/>
  <cp:version/>
  <cp:contentType/>
  <cp:contentStatus/>
</cp:coreProperties>
</file>